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Обща сметка" sheetId="1" r:id="rId1"/>
    <sheet name="Демонтажни работи" sheetId="2" r:id="rId2"/>
    <sheet name="АС" sheetId="3" r:id="rId3"/>
    <sheet name="Електро" sheetId="4" r:id="rId4"/>
    <sheet name="Пожароизвестяване" sheetId="5" r:id="rId5"/>
    <sheet name="ОВК" sheetId="6" r:id="rId6"/>
    <sheet name="ВК" sheetId="7" r:id="rId7"/>
  </sheets>
  <externalReferences>
    <externalReference r:id="rId10"/>
  </externalReferences>
  <definedNames>
    <definedName name="_xlnm._FilterDatabase" localSheetId="2" hidden="1">'АС'!$B$8:$D$48</definedName>
    <definedName name="_xlnm._FilterDatabase" localSheetId="1" hidden="1">'Демонтажни работи'!$B$8:$D$22</definedName>
    <definedName name="Excel_BuiltIn__FilterDatabase" localSheetId="2">#REF!</definedName>
    <definedName name="Excel_BuiltIn__FilterDatabase" localSheetId="1">#REF!</definedName>
    <definedName name="Excel_BuiltIn__FilterDatabase_1" localSheetId="1">'Демонтажни работи'!$D$8:$D$22</definedName>
    <definedName name="Excel_BuiltIn__FilterDatabase_1">'АС'!$D$8:$D$48</definedName>
    <definedName name="Excel_BuiltIn__FilterDatabase_1_1" localSheetId="1">'Демонтажни работи'!$D$7:$D$22</definedName>
    <definedName name="Excel_BuiltIn__FilterDatabase_1_1">'АС'!$D$7:$D$48</definedName>
    <definedName name="Excel_BuiltIn__FilterDatabase_2">#REF!</definedName>
    <definedName name="Excel_BuiltIn_Print_Area" localSheetId="2">#REF!</definedName>
    <definedName name="Excel_BuiltIn_Print_Area" localSheetId="1">#REF!</definedName>
    <definedName name="Excel_BuiltIn_Print_Area">'АС'!$A$4:$F$50</definedName>
    <definedName name="Excel_BuiltIn_Print_Area_1_1" localSheetId="1">'Демонтажни работи'!$A$4:$D$25</definedName>
    <definedName name="Excel_BuiltIn_Print_Area_1_1">'АС'!$A$4:$D$51</definedName>
    <definedName name="Excel_BuiltIn_Print_Area_1_1_1" localSheetId="1">'Демонтажни работи'!$A$4:$F$25</definedName>
    <definedName name="Excel_BuiltIn_Print_Area_1_1_1">'АС'!$A$4:$F$51</definedName>
    <definedName name="Excel_BuiltIn_Print_Area_2">#REF!</definedName>
    <definedName name="Excel_BuiltIn_Print_Titles_1_1">#REF!</definedName>
    <definedName name="Excel_BuiltIn_Print_Titles_2">#REF!</definedName>
    <definedName name="Excel_BuiltIn_Print_Titles_2_1">#REF!</definedName>
    <definedName name="_xlnm.Print_Area" localSheetId="2">'АС'!$A$1:$F$58</definedName>
    <definedName name="_xlnm.Print_Area" localSheetId="1">'Демонтажни работи'!$A$1:$F$30</definedName>
    <definedName name="_xlnm.Print_Area" localSheetId="0">'Обща сметка'!$A$1:$D$32</definedName>
    <definedName name="_xlnm.Print_Titles" localSheetId="2">'АС'!$5:$6</definedName>
    <definedName name="_xlnm.Print_Titles" localSheetId="1">'Демонтажни работи'!$5:$6</definedName>
  </definedNames>
  <calcPr fullCalcOnLoad="1"/>
</workbook>
</file>

<file path=xl/sharedStrings.xml><?xml version="1.0" encoding="utf-8"?>
<sst xmlns="http://schemas.openxmlformats.org/spreadsheetml/2006/main" count="383" uniqueCount="189">
  <si>
    <t>Обект:</t>
  </si>
  <si>
    <t>Количествено-стойностни сметки</t>
  </si>
  <si>
    <t>ДЕЙНОСТ</t>
  </si>
  <si>
    <t>Стойност лева</t>
  </si>
  <si>
    <t>Демонтажни работи</t>
  </si>
  <si>
    <t>Архитектурно-строителна</t>
  </si>
  <si>
    <t>Отопление, вентилация и климатизация (ОВК)</t>
  </si>
  <si>
    <t>Водоснабдяване и канализация (ВК)</t>
  </si>
  <si>
    <t>ОБЩО</t>
  </si>
  <si>
    <t>ОБЩО РАЗХОДИ</t>
  </si>
  <si>
    <t>ДДС</t>
  </si>
  <si>
    <t>ОБЩО с ДДС</t>
  </si>
  <si>
    <t>Част:</t>
  </si>
  <si>
    <t>№ по ред</t>
  </si>
  <si>
    <t>Ед. мярка</t>
  </si>
  <si>
    <t>Количество</t>
  </si>
  <si>
    <t>Единична цена  (лева)</t>
  </si>
  <si>
    <t>Обща цена 
(лева)</t>
  </si>
  <si>
    <t>СТЕНИ</t>
  </si>
  <si>
    <t>Лека дървена преградна стена</t>
  </si>
  <si>
    <t>м2</t>
  </si>
  <si>
    <t>ОБЛИЦОВКИ</t>
  </si>
  <si>
    <t>Каменна облицовка от мрамор на циментово лепило</t>
  </si>
  <si>
    <t>Кабелни канали по стени и тавани</t>
  </si>
  <si>
    <t>м</t>
  </si>
  <si>
    <t>Кабели по стени и тавани</t>
  </si>
  <si>
    <t>МАЗИЛКИ</t>
  </si>
  <si>
    <t>Изчукване на гипсова шпакловка по стени</t>
  </si>
  <si>
    <t>Изчукване на вътрешни мазилки по тухлени стени</t>
  </si>
  <si>
    <t>Изчукване на гипсова шпакловка по тавани</t>
  </si>
  <si>
    <t>Изчукване на вътрешни мазилки по тавани</t>
  </si>
  <si>
    <t>ДОГРАМА</t>
  </si>
  <si>
    <t>Демонтаж на алуминиева витрина</t>
  </si>
  <si>
    <t>РАЗНИ РАБОТИ</t>
  </si>
  <si>
    <t>Пренасяне на строителни отпадъци</t>
  </si>
  <si>
    <t>м3</t>
  </si>
  <si>
    <t>Превоз на строителни отпадъци, вкл.товарене и разтоварване</t>
  </si>
  <si>
    <t>ОБЩО ДЕМОНТАЖНИ РАБОТИ</t>
  </si>
  <si>
    <t>ОБЩО ДЕМОНТАЖНИ РАБОТИ С ДДС</t>
  </si>
  <si>
    <t>Архитектурно-строителни работи</t>
  </si>
  <si>
    <t>Описание на строително-монтажни работи</t>
  </si>
  <si>
    <t>Стена преградна тип кнауф с деб. 15 см от пожароустойчив гипсокартон 2х12,5 мм на метален щендер с пълнеж от минерална вата, EI 60 мин</t>
  </si>
  <si>
    <t>Предстенна обшивка от гипсокартон на конструкция</t>
  </si>
  <si>
    <t>Окачен таван от гипскартон с деб. 12.5мм на метална конструкция, фоайе и виндфанг</t>
  </si>
  <si>
    <t>Профил за сградна дилатационна фуга в окачен таван от гипсокартон</t>
  </si>
  <si>
    <t>Обшивка на вентилационни инсталации с гипсокартон 1х12,5 мм на стоманена щендерна конструкция</t>
  </si>
  <si>
    <t>Контактен грунд по стени</t>
  </si>
  <si>
    <t>Вътрешна мазилка с готова смес по стени</t>
  </si>
  <si>
    <t>Фина шпакловка по стени</t>
  </si>
  <si>
    <t>Фина шпакловка по стени гипсокартон</t>
  </si>
  <si>
    <t>Вътрешна мазилка с готова смес по тавани</t>
  </si>
  <si>
    <t>Фина шпакловка по съществуващи тавани</t>
  </si>
  <si>
    <t>Фина шпакловка по тавани от гипсокартон</t>
  </si>
  <si>
    <t xml:space="preserve">НАСТИЛКИ </t>
  </si>
  <si>
    <t>Контактен грунд върху мозайка</t>
  </si>
  <si>
    <t>Самонивелираща се замазка по под, под винилови плочи</t>
  </si>
  <si>
    <t>Первази от неръждаема стомана, височина 10 см</t>
  </si>
  <si>
    <t>Профил за сградна дилатационна фуга в настилка от гранитогрес, неръждаема стомана, гъвкав пълнеж</t>
  </si>
  <si>
    <t>Профил за дилатационна фуга в настилка от гранитогрес</t>
  </si>
  <si>
    <t>Преходна лайсна за настилки, неръждаема стомана, ширина 6 см</t>
  </si>
  <si>
    <t>БОЯДЖИЙСКИ РАБОТИ</t>
  </si>
  <si>
    <t>Грунд за латекс по стени</t>
  </si>
  <si>
    <t>Грунд за латекс по тавани</t>
  </si>
  <si>
    <t>Латекс по стени, обикновен - цветен</t>
  </si>
  <si>
    <t>Латекс по тавани, обикновен – бял</t>
  </si>
  <si>
    <t>МЕТАЛНА ДОГРАМА</t>
  </si>
  <si>
    <t>бр.</t>
  </si>
  <si>
    <t>АЛУМИНИЕВА ДОГРАМА</t>
  </si>
  <si>
    <t>Вътрешна алуминиева витрина с двукрила врата, без прекъснат термомост, цветно меламиново покритие, 1/3 плътен пълнеж ПДЧ, 2/3  остъкляване с единично стъкло 5мм., с надстройка с остъкляване от единично стъкло 5 мм., 3 бр.</t>
  </si>
  <si>
    <t>Декоративни решетки пред чугунени радиатори, комбинация метал и дървесни плоскости, 11 бр.</t>
  </si>
  <si>
    <t>ОБЩО АРХИТЕКТУРНО-СТРОИТЕЛНИ РАБОТИ</t>
  </si>
  <si>
    <t>ОБЩО АРХИТЕКТУРНО-СТРОИТЕЛНИ РАБОТИ С ДДС</t>
  </si>
  <si>
    <t>В цените са включени доставка и монтаж.</t>
  </si>
  <si>
    <t>Електроинсталации</t>
  </si>
  <si>
    <t>І</t>
  </si>
  <si>
    <t>ТАБЛА, ЗАХРАНВАЩИ ЛИНИИ</t>
  </si>
  <si>
    <t>Доставка и монтаж на разпределително табло 10бр. АП 10А 1Р, 10бр. АП 16А 1Р, 5бр. АП 16А 3Р, 10бр. ДТЗ клас А 30mA 2Р, 2бр. ДТЗ клас А 30mA 4P, 1бр. АП 63А 3Р, 2бр. Контактори 16А 1Р, 5бр. Импулсно реле 16А 1Р, 1бр. ПР 63А 3Р</t>
  </si>
  <si>
    <t>Доставка и монтаж на разпределително табло 3бр. АП 10А 1Р, 5бр. АП 16А 1Р, 2бр. АП 16А 3Р, 5бр. ДТЗ клас А 30mA 2Р, 1бр. ДТЗ клас А 30mA 4P, 1бр. АП 40А 3Р, 1бр. ПР 40А 3Р, 2бр. Контактори 16А 1Р, 3бр. Импулсно реле 16А 1Р,</t>
  </si>
  <si>
    <t>Доставка и монтаж на РVС тр. Ф29мм</t>
  </si>
  <si>
    <t>Доставка и монтаж на метална кабелна скара с капак 200/60мм</t>
  </si>
  <si>
    <t>Доставка и монтаж на метална кабелна скара с капак 400/60мм</t>
  </si>
  <si>
    <t>ІІ</t>
  </si>
  <si>
    <t>ОСВЕТИТЕЛНА И СИЛОВА ИНСТАЛАЦИИ</t>
  </si>
  <si>
    <t>Доставка и монтаж на осв. тяло LED 40W, Ra&gt;80, мин. 100lm/W, мин. ІР21, 120/30см за вграждане в окачен таван, матов разсейвател</t>
  </si>
  <si>
    <t>Доставка и монтаж на осв. тяло тип "Луна" LED 30W, Ra&gt;80, мин. 100lm/W, мин. ІР21, Ф~20см за вграждане в окачен таван, матов разсейвател</t>
  </si>
  <si>
    <t>Доставка и монтаж на осв. тяло за евак. осветление EXIT 8W с автономно захранване акум. батерии</t>
  </si>
  <si>
    <t>Доставка и монтаж на Ключ еднополюсен за скрит монтаж</t>
  </si>
  <si>
    <t>Доставка и монтаж на Ключ сериен за скрит монтаж</t>
  </si>
  <si>
    <t>Доставка и монтаж на Ключ девиаторен за скрит монтаж</t>
  </si>
  <si>
    <t>Доставка и монтаж на Ключ кръстат за скрит монтаж</t>
  </si>
  <si>
    <t>Доставка и монтаж на лихт бутон за скрит монтаж</t>
  </si>
  <si>
    <t>Доставка и монтаж контакт тип "Шуко" 16A за скрит монтаж</t>
  </si>
  <si>
    <t>Доставка и монтаж контакт трифазен 16A, евростандарт 3Р+N+PE</t>
  </si>
  <si>
    <t>Доставка и монтаж на PIR монтаж на таван</t>
  </si>
  <si>
    <t>Доставка и монтаж на авариен блок 220VАС/24VDC с 2бр. батерии 12VDC/7Ah</t>
  </si>
  <si>
    <t>Лампен излаз до 8м. изпълнен със СВТ 3х1,5мм2 по кабелни скари и в РVС тр. Ф16мм</t>
  </si>
  <si>
    <t>Ел извод до 20м за информационни табели изпълнен със СВТ 3х1,5мм2 по кабелни скари и в РVС тр. Ф16мм</t>
  </si>
  <si>
    <t>Контактен излаз до 10м. изпълнен със СВТ 3х2,5мм2 по кабелни скари и в РVС тр. Ф23мм</t>
  </si>
  <si>
    <t>Контактен излаз до 10м. изпълнен със СВТ 5х2,5мм2 по кабелни скари и в РVС тр. Ф23мм</t>
  </si>
  <si>
    <t>Силов излаз до 30м. изпълнен със СВТ 3х2,5мм2 по кабелни скари и в РVС тр. Ф23мм</t>
  </si>
  <si>
    <t>Силов излаз до 30м. изпълнен със СВТ 5х2,5мм2 по кабелни скари и в РVС тр. Ф23мм</t>
  </si>
  <si>
    <t>Доставка и монтаж на разклонителна кутия КРО мин. В</t>
  </si>
  <si>
    <t>Доставка и монтаж на конзола КРО мин. В</t>
  </si>
  <si>
    <t>ЗАЗЕМИТЕЛНА ИНСТАЛАЦИЯ</t>
  </si>
  <si>
    <t>Доставка и полагане/изтегляне на заземителен проводник Cu 16мм2</t>
  </si>
  <si>
    <t>Заземяване на метална конструкция на окачен таван, леки преградни стени и др.под.</t>
  </si>
  <si>
    <t>Свързванена заземителен проводник към заземителна клема в ел табло</t>
  </si>
  <si>
    <t>Пожароизвестяване</t>
  </si>
  <si>
    <t>Бр.</t>
  </si>
  <si>
    <t>Доставка и монтаж на повторител</t>
  </si>
  <si>
    <t xml:space="preserve">Доставка и монтаж на Акумулатор 12V; 7Ah  </t>
  </si>
  <si>
    <t>Доставка и монтаж на Аналогово-aдресируем димен оптичен детектор Подобрена високо чувствителна димна оптична камера,  1% obscuration/m, сертифициран пo EN54-7, LPCB &amp; VdS</t>
  </si>
  <si>
    <t>Доставка и монтаж на Максимално диференциален температурен детектор EN54, част 5</t>
  </si>
  <si>
    <t>Доставка и монтаж на Основа за аналогов датчик</t>
  </si>
  <si>
    <t>Доставка и монтаж ръчен пожароизвестител, адресируем , комплект. Сертифициран по EN54</t>
  </si>
  <si>
    <t>Доставка и монтаж на адресируема сирена с флаш лампа с червена кутия и червен светодиод в съовестие с EN 54-23</t>
  </si>
  <si>
    <t>Доставка и монтаж на стенна адресируема сирена с флаш лампа с червена кутия и червен светодиод в съовестие с EN 54-23 за външен монтаж</t>
  </si>
  <si>
    <t>Доставка и монтаж на Адресируем модул -с 1 релеен изход и един наблюдаем вход. Захранва се от адресния кръг и заема един адрес. Релейният изход  е за високо напрежение 240V  и 48V и може да се използва за управление на различни видове оборудване - вентилационни системи, сградна автоматизация и др. Сертифициран по EN54</t>
  </si>
  <si>
    <t>Доставка и монтаж на Адресируем модул - 2 независимо управляеми, релейни изхода и един вход. Изходите могат да бъдат използвани за управление на различни устройства. Входа може да се използва за приемане на сигнали за неизправности - изолатор на късо съединение.Сертифициран по EN54</t>
  </si>
  <si>
    <t>Доставка и монтаж на светлинен индикатор</t>
  </si>
  <si>
    <t>Доставка и полагане на Пожароустойчив безхалогенен пожароизвестителен кабел ELAN LSZH (LOW SMOKE ZERO HALOGEN), 2х1,00mm2 – 1 m екраниран, пожароустойчивост-120мин.  В съотвествие с EN 50200</t>
  </si>
  <si>
    <t>Доставка и полагане на кабел FTP</t>
  </si>
  <si>
    <t>Доставка и полагане на Гофрирани тръби ф 16 мм</t>
  </si>
  <si>
    <t>Спомагателни материали</t>
  </si>
  <si>
    <t>К-т</t>
  </si>
  <si>
    <t>Проверка тракта датчик - централа</t>
  </si>
  <si>
    <t>Програмиране на системата</t>
  </si>
  <si>
    <t>Проверка линията за звукова аларма</t>
  </si>
  <si>
    <t>72-часова проба</t>
  </si>
  <si>
    <t>ДИМООТВЕЖДАНЕ</t>
  </si>
  <si>
    <t>Въздухопровод поцинкована ламарина дебелина 0,82 мм, на фалц, периметър до 1200 мм, правоъгълно сечение, прав</t>
  </si>
  <si>
    <t>Въздухопровод поцинкована ламарина дебелина 0,82 мм, на фалц, периметър до 1200 мм, правоъгълно сечение, фасонен</t>
  </si>
  <si>
    <t>Клапан за свръхналягане P=20kPa</t>
  </si>
  <si>
    <t>Вентилационна решетка РХНР – 600/400</t>
  </si>
  <si>
    <t>РАЗНИ</t>
  </si>
  <si>
    <t>Демонтаж на чугунени радиатори 31 глидера, височина 42 см</t>
  </si>
  <si>
    <t>Демонтаж на хоризонтални клонове (аншлуси)</t>
  </si>
  <si>
    <r>
      <rPr>
        <sz val="10"/>
        <rFont val="Arial"/>
        <family val="2"/>
      </rPr>
      <t xml:space="preserve">Нови хоризонтални клонове, </t>
    </r>
    <r>
      <rPr>
        <sz val="10"/>
        <color indexed="8"/>
        <rFont val="Arial"/>
        <family val="2"/>
      </rPr>
      <t>полипропилен за отопление, стабилизирана PPR-ST ф20x2,8 mm</t>
    </r>
  </si>
  <si>
    <t>Термостатичен радиаторен вентил ъглов 1/2"</t>
  </si>
  <si>
    <t>Термостатична глава за радиаторен вентил</t>
  </si>
  <si>
    <t>Стойки за радиатори</t>
  </si>
  <si>
    <t>Обратен монтаж на радиатори</t>
  </si>
  <si>
    <t>Завеса от топъл въздух във виндфанг</t>
  </si>
  <si>
    <t>ОБЩО РАБОТИ ОВК</t>
  </si>
  <si>
    <t>ОБЩО РАБОТИ ОВК С ДДС</t>
  </si>
  <si>
    <t>ДЕМОНТАЖНИ РАБОТИ</t>
  </si>
  <si>
    <t>Демонтаж на канализационна тръба, чугун, в шахта</t>
  </si>
  <si>
    <t>МОНТАЖНИ РАБОТИ</t>
  </si>
  <si>
    <t xml:space="preserve">Вътрешен канал вертикални клонове - доставка и монтаж </t>
  </si>
  <si>
    <t>PVC тръба ф110х3.2 дебелостенна, трислойна, включително фасонните части</t>
  </si>
  <si>
    <t>PVC тръба ф50, включително фасонните части</t>
  </si>
  <si>
    <t>Укрепители за вертикален канал</t>
  </si>
  <si>
    <t xml:space="preserve"> Вътрешен  водопровод - доставка и монтаж</t>
  </si>
  <si>
    <t>Полипропиленова /ПП/ тръба с външен диаметър ф20, PN16</t>
  </si>
  <si>
    <t>Топлоизолация от полиетиленова пяна 9 мм за водопровод ф20</t>
  </si>
  <si>
    <t>ОБЩО РАБОТИ ВК</t>
  </si>
  <si>
    <t>ОБЩО РАБОТИ ВК С ДДС</t>
  </si>
  <si>
    <t>дата</t>
  </si>
  <si>
    <t>имена, подпис и печат</t>
  </si>
  <si>
    <t>ОБЩО Електроинсталации</t>
  </si>
  <si>
    <t>ОБЩО Електроинсталации С ДДС</t>
  </si>
  <si>
    <r>
      <rPr>
        <sz val="10"/>
        <rFont val="Arial"/>
        <family val="2"/>
      </rPr>
      <t>Доставка и изтегляне на СВТ 5x6мм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</si>
  <si>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Доставка и изтегляне на СВТ 5x10мм</t>
    </r>
    <r>
      <rPr>
        <vertAlign val="superscript"/>
        <sz val="10"/>
        <rFont val="Arial"/>
        <family val="2"/>
      </rPr>
      <t>2</t>
    </r>
  </si>
  <si>
    <t>В цените са включени доставка и монтаж</t>
  </si>
  <si>
    <t>Изграждане на болнична регистратура във фоайе и прилежащите коридори на партерен етаж в сградата на болницата</t>
  </si>
  <si>
    <r>
      <t xml:space="preserve">Доставка и монтаж на адресируем контролен панел </t>
    </r>
    <r>
      <rPr>
        <b/>
        <sz val="10"/>
        <color indexed="8"/>
        <rFont val="Arial"/>
        <family val="2"/>
      </rPr>
      <t xml:space="preserve"> - 1 кръг</t>
    </r>
    <r>
      <rPr>
        <sz val="10"/>
        <color indexed="8"/>
        <rFont val="Arial"/>
        <family val="2"/>
      </rPr>
      <t xml:space="preserve">, </t>
    </r>
  </si>
  <si>
    <t>ОБЩО Пожароизвестяване</t>
  </si>
  <si>
    <t>ОБЩО Пожароизвестяване С ДДС</t>
  </si>
  <si>
    <t>Приложение № 4а</t>
  </si>
  <si>
    <t>Приложение № 4.1.</t>
  </si>
  <si>
    <t>Приложение № 4.2.</t>
  </si>
  <si>
    <t>Приложение № 4.3.</t>
  </si>
  <si>
    <t>Приложение № 4.4.</t>
  </si>
  <si>
    <t>Приложение № 4.5.</t>
  </si>
  <si>
    <t>Приложение № 4.6.</t>
  </si>
  <si>
    <t xml:space="preserve">Количествено-стойностна сметка  </t>
  </si>
  <si>
    <t xml:space="preserve"> </t>
  </si>
  <si>
    <t>Електроинсталации, пожароизвестяване</t>
  </si>
  <si>
    <t>Обзавеждане</t>
  </si>
  <si>
    <t>Непредвидени разходи, % от строителната стойност</t>
  </si>
  <si>
    <r>
      <rPr>
        <sz val="10"/>
        <rFont val="Arial"/>
        <family val="2"/>
      </rPr>
      <t>Растерен окачен таван от акустични пана от дървесни влакна с широчина на влакното около 2 мм, размер на паната 1200/600 мм, клас на горимост B-s1-d0, видима носеща конструкция, демонтируеми пана, фуга с пот</t>
    </r>
    <r>
      <rPr>
        <sz val="10"/>
        <rFont val="Arial"/>
        <family val="2"/>
      </rPr>
      <t>ънал, полускрит профил, позволяващ демонтиране на паната</t>
    </r>
  </si>
  <si>
    <t>Обшивка от плоскости от фиброцимент, обемно оцветени, хидрофобно защитени, с естествена текстурирана повърхност, дебелина 8 мм, клас на горимост минимум А2–s1-d0, удароустойчивост минимум 2,3 kJ/m2, вкл. метална конструкция за монтаж, позволяващ демонтаж за достъп до инсталации, потънали фуги с черно покритие, по колони и стени до окачен таван</t>
  </si>
  <si>
    <t>Настилка от гранитогресни плочи 60/60 или по-голям, калибровани, без отклонения в размера, редене без фуга, наличност на два цвята в серията, на лепилен разтвор върху съществуваща мозайка – за фоайе.</t>
  </si>
  <si>
    <t>Настилка от гранитогресни плочи 60/60 или по-голям, калибровани, без отклонения в размера, редене без фуга, наличност на два цвята в серията, на лепилен разтвор върху съществуваща мозайка, за виндфанг.</t>
  </si>
  <si>
    <t>Настилка от гранитогресни плочи 60/60 или по-голям, калибровани, без отклонения в размера, редене без фуга, наличност на два цвята в серията, на лепилен разтвор върху съществуваща мозайка, за коридор деловодство</t>
  </si>
  <si>
    <t>Настилка от износоустойчиви винилови плочи за помещения с високо натоварване, дебелина 2,1 мм с износоустойчив слой 0,4 мм - пред асансьори</t>
  </si>
  <si>
    <t>Метална врата, двукрила, плътна, праховобоядисана, пълнеж от минерална вата, димоуплътнена, антипаник брава, EI 60, размери 180 / 210 см, автоматично затваряне от пожароизвестителната система, цвят по RAL</t>
  </si>
  <si>
    <t>Алуминиева витрина от профили с прекъснат термомост и пълнеж стъклопакет с К-стъкло, с вградена плъзгаща автоматична двойна врата с фотоклетка, свързана с пожароизвестяващата система и единична врата с антипаник брава, цвят на профилите по RAL, съответстващ на съществуваща витрина в съседство, 1 бр.</t>
  </si>
  <si>
    <t>І. Пожароизвестителна система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</si>
</sst>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"/>
    <numFmt numFmtId="165" formatCode="##0.00"/>
    <numFmt numFmtId="166" formatCode="0.#"/>
    <numFmt numFmtId="167" formatCode="#,##0.##"/>
    <numFmt numFmtId="168" formatCode="#,##0.00;\-#,##0.00"/>
    <numFmt numFmtId="169" formatCode="0.0"/>
    <numFmt numFmtId="170" formatCode="[$-402]dd\ mmmm\ yyyy\ &quot;г.&quot;"/>
    <numFmt numFmtId="171" formatCode="hh:mm:ss\ &quot;ч.&quot;"/>
    <numFmt numFmtId="172" formatCode="#,##0.00_ ;\-#,##0.00\ "/>
  </numFmts>
  <fonts count="52"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0" fontId="2" fillId="33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2" fillId="0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7" borderId="10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indent="1"/>
    </xf>
    <xf numFmtId="0" fontId="0" fillId="0" borderId="10" xfId="46" applyFont="1" applyFill="1" applyBorder="1" applyAlignment="1">
      <alignment horizontal="left" vertical="top" wrapText="1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0" xfId="0" applyNumberFormat="1" applyFill="1" applyBorder="1" applyAlignment="1">
      <alignment horizontal="right" vertical="top"/>
    </xf>
    <xf numFmtId="0" fontId="15" fillId="0" borderId="10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0" fontId="15" fillId="0" borderId="16" xfId="0" applyFont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7" borderId="15" xfId="0" applyFont="1" applyFill="1" applyBorder="1" applyAlignment="1">
      <alignment horizontal="center" vertical="top" wrapText="1"/>
    </xf>
    <xf numFmtId="2" fontId="5" fillId="37" borderId="15" xfId="0" applyNumberFormat="1" applyFont="1" applyFill="1" applyBorder="1" applyAlignment="1">
      <alignment horizontal="center" vertical="top"/>
    </xf>
    <xf numFmtId="0" fontId="5" fillId="37" borderId="10" xfId="0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/>
    </xf>
    <xf numFmtId="49" fontId="14" fillId="0" borderId="10" xfId="0" applyNumberFormat="1" applyFont="1" applyFill="1" applyBorder="1" applyAlignment="1">
      <alignment horizontal="center" vertical="top"/>
    </xf>
    <xf numFmtId="10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0" fontId="2" fillId="33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7" borderId="10" xfId="0" applyNumberFormat="1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right" vertical="center"/>
    </xf>
    <xf numFmtId="167" fontId="0" fillId="37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6" fillId="38" borderId="10" xfId="0" applyFont="1" applyFill="1" applyBorder="1" applyAlignment="1">
      <alignment horizontal="center" vertical="top" wrapText="1"/>
    </xf>
    <xf numFmtId="0" fontId="16" fillId="38" borderId="10" xfId="0" applyFont="1" applyFill="1" applyBorder="1" applyAlignment="1">
      <alignment vertical="top" wrapText="1"/>
    </xf>
    <xf numFmtId="0" fontId="16" fillId="38" borderId="10" xfId="0" applyFont="1" applyFill="1" applyBorder="1" applyAlignment="1">
      <alignment horizontal="center" vertical="top"/>
    </xf>
    <xf numFmtId="0" fontId="15" fillId="39" borderId="10" xfId="0" applyFont="1" applyFill="1" applyBorder="1" applyAlignment="1">
      <alignment vertical="top"/>
    </xf>
    <xf numFmtId="0" fontId="15" fillId="37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8" fontId="5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168" fontId="0" fillId="0" borderId="0" xfId="0" applyNumberFormat="1" applyFont="1" applyBorder="1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 1" xfId="59"/>
    <cellStyle name="Result 2" xfId="60"/>
    <cellStyle name="Result 3" xfId="61"/>
    <cellStyle name="Result 4" xfId="62"/>
    <cellStyle name="Result 5" xfId="63"/>
    <cellStyle name="Result 6" xfId="64"/>
    <cellStyle name="Result 7" xfId="65"/>
    <cellStyle name="Result 8" xfId="66"/>
    <cellStyle name="Result 9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DDD9C4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DC578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\Desktop\ZOP_2017\2018_0017_Registratura\KS%20Foaje%202018-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 сметка"/>
      <sheetName val="Демонтажни работи"/>
      <sheetName val="АС"/>
      <sheetName val="Електро"/>
      <sheetName val="Пожароизвестяване"/>
      <sheetName val="ОВК"/>
      <sheetName val="ВК"/>
    </sheetNames>
    <sheetDataSet>
      <sheetData sheetId="1">
        <row r="26">
          <cell r="F26">
            <v>0</v>
          </cell>
        </row>
      </sheetData>
      <sheetData sheetId="2">
        <row r="52">
          <cell r="F52">
            <v>0</v>
          </cell>
        </row>
      </sheetData>
      <sheetData sheetId="5">
        <row r="24">
          <cell r="F24">
            <v>0</v>
          </cell>
        </row>
      </sheetData>
      <sheetData sheetId="6"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75" zoomScaleNormal="85" zoomScaleSheetLayoutView="75" zoomScalePageLayoutView="0" workbookViewId="0" topLeftCell="A10">
      <selection activeCell="B5" sqref="B5:D26"/>
    </sheetView>
  </sheetViews>
  <sheetFormatPr defaultColWidth="11.00390625" defaultRowHeight="14.25" customHeight="1"/>
  <cols>
    <col min="1" max="1" width="8.7109375" style="0" customWidth="1"/>
    <col min="2" max="2" width="58.00390625" style="0" customWidth="1"/>
    <col min="3" max="3" width="22.140625" style="0" customWidth="1"/>
  </cols>
  <sheetData>
    <row r="1" ht="14.25" customHeight="1">
      <c r="C1" s="119" t="s">
        <v>168</v>
      </c>
    </row>
    <row r="2" spans="1:4" ht="45" customHeight="1">
      <c r="A2" s="1" t="s">
        <v>0</v>
      </c>
      <c r="B2" s="103" t="s">
        <v>164</v>
      </c>
      <c r="C2" s="2"/>
      <c r="D2" s="3"/>
    </row>
    <row r="3" spans="1:4" ht="15">
      <c r="A3" s="4"/>
      <c r="B3" s="5" t="s">
        <v>1</v>
      </c>
      <c r="D3" s="6"/>
    </row>
    <row r="4" spans="2:4" ht="14.25" customHeight="1">
      <c r="B4" s="7"/>
      <c r="C4" s="8"/>
      <c r="D4" s="6"/>
    </row>
    <row r="5" spans="1:4" ht="16.5" customHeight="1">
      <c r="A5" s="120"/>
      <c r="B5" s="9" t="s">
        <v>2</v>
      </c>
      <c r="C5" s="9"/>
      <c r="D5" s="10" t="s">
        <v>3</v>
      </c>
    </row>
    <row r="6" spans="1:4" ht="16.5" customHeight="1">
      <c r="A6" s="120"/>
      <c r="B6" s="11"/>
      <c r="C6" s="12"/>
      <c r="D6" s="13"/>
    </row>
    <row r="7" spans="1:4" ht="16.5" customHeight="1">
      <c r="A7" s="120">
        <v>1</v>
      </c>
      <c r="B7" s="14" t="s">
        <v>4</v>
      </c>
      <c r="C7" s="136"/>
      <c r="D7" s="15">
        <f>'[1]Демонтажни работи'!F26</f>
        <v>0</v>
      </c>
    </row>
    <row r="8" spans="1:4" ht="16.5" customHeight="1">
      <c r="A8" s="120"/>
      <c r="B8" s="12"/>
      <c r="C8" s="11"/>
      <c r="D8" s="13"/>
    </row>
    <row r="9" spans="1:4" ht="16.5" customHeight="1">
      <c r="A9" s="120">
        <v>2</v>
      </c>
      <c r="B9" s="14" t="s">
        <v>5</v>
      </c>
      <c r="C9" s="136"/>
      <c r="D9" s="15">
        <f>'[1]АС'!F52</f>
        <v>0</v>
      </c>
    </row>
    <row r="10" spans="1:4" ht="16.5" customHeight="1">
      <c r="A10" s="120"/>
      <c r="B10" s="9"/>
      <c r="C10" s="12"/>
      <c r="D10" s="16"/>
    </row>
    <row r="11" spans="1:5" ht="16.5" customHeight="1">
      <c r="A11" s="120">
        <v>3</v>
      </c>
      <c r="B11" s="14" t="s">
        <v>177</v>
      </c>
      <c r="C11" s="136"/>
      <c r="D11" s="15"/>
      <c r="E11" s="17"/>
    </row>
    <row r="12" spans="1:5" ht="16.5" customHeight="1">
      <c r="A12" s="120"/>
      <c r="B12" s="9"/>
      <c r="C12" s="137"/>
      <c r="D12" s="13"/>
      <c r="E12" s="17"/>
    </row>
    <row r="13" spans="1:5" ht="16.5" customHeight="1">
      <c r="A13" s="120">
        <v>4</v>
      </c>
      <c r="B13" s="14" t="s">
        <v>6</v>
      </c>
      <c r="C13" s="136"/>
      <c r="D13" s="15">
        <f>'[1]ОВК'!F24</f>
        <v>0</v>
      </c>
      <c r="E13" s="17"/>
    </row>
    <row r="14" spans="1:4" ht="16.5" customHeight="1">
      <c r="A14" s="120"/>
      <c r="B14" s="12"/>
      <c r="C14" s="12"/>
      <c r="D14" s="18"/>
    </row>
    <row r="15" spans="1:4" ht="16.5" customHeight="1">
      <c r="A15" s="120">
        <v>5</v>
      </c>
      <c r="B15" s="14" t="s">
        <v>7</v>
      </c>
      <c r="C15" s="136"/>
      <c r="D15" s="15">
        <f>'[1]ВК'!F20</f>
        <v>0</v>
      </c>
    </row>
    <row r="16" spans="1:4" ht="16.5" customHeight="1">
      <c r="A16" s="120"/>
      <c r="B16" s="12"/>
      <c r="C16" s="12"/>
      <c r="D16" s="18"/>
    </row>
    <row r="17" spans="1:4" ht="16.5" customHeight="1">
      <c r="A17" s="120">
        <v>6</v>
      </c>
      <c r="B17" s="14" t="s">
        <v>178</v>
      </c>
      <c r="C17" s="136"/>
      <c r="D17" s="15"/>
    </row>
    <row r="18" spans="2:4" ht="16.5" customHeight="1">
      <c r="B18" s="12"/>
      <c r="C18" s="12"/>
      <c r="D18" s="18"/>
    </row>
    <row r="19" spans="2:4" ht="16.5" customHeight="1">
      <c r="B19" s="19" t="s">
        <v>8</v>
      </c>
      <c r="C19" s="19"/>
      <c r="D19" s="19">
        <f>SUM(D6:D18)</f>
        <v>0</v>
      </c>
    </row>
    <row r="20" spans="2:4" ht="16.5" customHeight="1">
      <c r="B20" s="12"/>
      <c r="C20" s="12"/>
      <c r="D20" s="13"/>
    </row>
    <row r="21" spans="2:4" ht="15">
      <c r="B21" s="138" t="s">
        <v>179</v>
      </c>
      <c r="C21" s="136">
        <v>0.1</v>
      </c>
      <c r="D21" s="139">
        <f>C21*D19</f>
        <v>0</v>
      </c>
    </row>
    <row r="22" spans="2:4" ht="16.5" customHeight="1">
      <c r="B22" s="12"/>
      <c r="C22" s="11"/>
      <c r="D22" s="16"/>
    </row>
    <row r="23" spans="2:4" ht="16.5" customHeight="1">
      <c r="B23" s="20" t="s">
        <v>9</v>
      </c>
      <c r="C23" s="140"/>
      <c r="D23" s="20">
        <f>SUM(D19:D21)</f>
        <v>0</v>
      </c>
    </row>
    <row r="24" spans="2:4" ht="16.5" customHeight="1">
      <c r="B24" s="16" t="s">
        <v>10</v>
      </c>
      <c r="C24" s="16"/>
      <c r="D24" s="16">
        <f>D23*0.2</f>
        <v>0</v>
      </c>
    </row>
    <row r="25" spans="2:4" ht="16.5" customHeight="1" thickBot="1">
      <c r="B25" s="11"/>
      <c r="C25" s="11"/>
      <c r="D25" s="21"/>
    </row>
    <row r="26" spans="2:4" ht="16.5" customHeight="1" thickTop="1">
      <c r="B26" s="22" t="s">
        <v>11</v>
      </c>
      <c r="C26" s="22"/>
      <c r="D26" s="22">
        <f>SUM(D23:D24)</f>
        <v>0</v>
      </c>
    </row>
    <row r="27" ht="14.25" customHeight="1">
      <c r="B27" s="87"/>
    </row>
    <row r="28" ht="14.25" customHeight="1">
      <c r="B28" s="87"/>
    </row>
    <row r="29" ht="14.25" customHeight="1">
      <c r="B29" s="88" t="s">
        <v>157</v>
      </c>
    </row>
    <row r="30" ht="14.25" customHeight="1">
      <c r="B30" s="89" t="s">
        <v>158</v>
      </c>
    </row>
    <row r="31" ht="15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"/>
  <sheetViews>
    <sheetView view="pageBreakPreview" zoomScale="75" zoomScaleNormal="85" zoomScaleSheetLayoutView="75" zoomScalePageLayoutView="0" workbookViewId="0" topLeftCell="A1">
      <selection activeCell="A7" sqref="A7:F26"/>
    </sheetView>
  </sheetViews>
  <sheetFormatPr defaultColWidth="9.00390625" defaultRowHeight="12.75"/>
  <cols>
    <col min="1" max="1" width="7.421875" style="23" customWidth="1"/>
    <col min="2" max="2" width="56.8515625" style="24" customWidth="1"/>
    <col min="3" max="3" width="7.8515625" style="25" customWidth="1"/>
    <col min="4" max="4" width="11.7109375" style="77" customWidth="1"/>
    <col min="5" max="5" width="12.140625" style="23" customWidth="1"/>
    <col min="6" max="6" width="11.28125" style="26" customWidth="1"/>
    <col min="7" max="7" width="11.57421875" style="27" customWidth="1"/>
    <col min="8" max="8" width="11.57421875" style="26" customWidth="1"/>
    <col min="9" max="9" width="17.28125" style="26" customWidth="1"/>
    <col min="10" max="10" width="11.57421875" style="26" customWidth="1"/>
    <col min="11" max="11" width="13.00390625" style="26" customWidth="1"/>
    <col min="12" max="254" width="9.140625" style="26" customWidth="1"/>
  </cols>
  <sheetData>
    <row r="1" ht="15">
      <c r="E1" s="119" t="s">
        <v>169</v>
      </c>
    </row>
    <row r="2" spans="1:3" ht="42">
      <c r="A2" s="4" t="s">
        <v>0</v>
      </c>
      <c r="B2" s="125" t="s">
        <v>164</v>
      </c>
      <c r="C2" s="28"/>
    </row>
    <row r="3" spans="1:2" ht="13.5">
      <c r="A3" s="4" t="s">
        <v>12</v>
      </c>
      <c r="B3" s="29" t="s">
        <v>4</v>
      </c>
    </row>
    <row r="4" spans="1:9" ht="13.5">
      <c r="A4" s="126"/>
      <c r="B4" s="4" t="s">
        <v>175</v>
      </c>
      <c r="C4" s="28"/>
      <c r="G4" s="30"/>
      <c r="H4" s="27"/>
      <c r="I4" s="24"/>
    </row>
    <row r="5" spans="1:15" ht="25.5">
      <c r="A5" s="31" t="s">
        <v>13</v>
      </c>
      <c r="B5" s="31" t="s">
        <v>40</v>
      </c>
      <c r="C5" s="31" t="s">
        <v>14</v>
      </c>
      <c r="D5" s="80" t="s">
        <v>15</v>
      </c>
      <c r="E5" s="31" t="s">
        <v>16</v>
      </c>
      <c r="F5" s="31" t="s">
        <v>17</v>
      </c>
      <c r="G5" s="6"/>
      <c r="H5" s="27"/>
      <c r="I5"/>
      <c r="J5"/>
      <c r="K5"/>
      <c r="L5"/>
      <c r="M5"/>
      <c r="N5"/>
      <c r="O5"/>
    </row>
    <row r="6" spans="1:15" ht="12">
      <c r="A6" s="78">
        <v>1</v>
      </c>
      <c r="B6" s="78">
        <v>2</v>
      </c>
      <c r="C6" s="45">
        <v>3</v>
      </c>
      <c r="D6" s="85">
        <v>4</v>
      </c>
      <c r="E6" s="78">
        <v>5</v>
      </c>
      <c r="F6" s="78">
        <v>6</v>
      </c>
      <c r="H6" s="27"/>
      <c r="I6"/>
      <c r="J6"/>
      <c r="K6"/>
      <c r="L6"/>
      <c r="M6"/>
      <c r="N6"/>
      <c r="O6"/>
    </row>
    <row r="7" spans="1:255" s="35" customFormat="1" ht="12.75">
      <c r="A7" s="32">
        <v>1</v>
      </c>
      <c r="B7" s="33" t="s">
        <v>18</v>
      </c>
      <c r="C7" s="34"/>
      <c r="D7" s="34"/>
      <c r="E7" s="34"/>
      <c r="F7" s="34"/>
      <c r="G7" s="30"/>
      <c r="H7" s="27"/>
      <c r="I7"/>
      <c r="J7"/>
      <c r="K7"/>
      <c r="L7"/>
      <c r="M7"/>
      <c r="N7"/>
      <c r="O7"/>
      <c r="IU7"/>
    </row>
    <row r="8" spans="1:255" s="35" customFormat="1" ht="12.75">
      <c r="A8" s="36"/>
      <c r="B8" s="37" t="s">
        <v>19</v>
      </c>
      <c r="C8" s="38" t="s">
        <v>20</v>
      </c>
      <c r="D8" s="141">
        <v>20</v>
      </c>
      <c r="E8" s="141"/>
      <c r="F8" s="142">
        <f>D8*E8</f>
        <v>0</v>
      </c>
      <c r="G8"/>
      <c r="H8" s="27"/>
      <c r="I8"/>
      <c r="J8"/>
      <c r="K8"/>
      <c r="L8"/>
      <c r="M8"/>
      <c r="N8"/>
      <c r="O8"/>
      <c r="IU8"/>
    </row>
    <row r="9" spans="1:255" s="30" customFormat="1" ht="12.75">
      <c r="A9" s="39">
        <v>2</v>
      </c>
      <c r="B9" s="40" t="s">
        <v>21</v>
      </c>
      <c r="C9" s="38"/>
      <c r="D9" s="41"/>
      <c r="E9" s="41"/>
      <c r="F9" s="42"/>
      <c r="G9"/>
      <c r="I9"/>
      <c r="J9"/>
      <c r="K9"/>
      <c r="L9"/>
      <c r="M9"/>
      <c r="N9"/>
      <c r="O9"/>
      <c r="IU9" s="6"/>
    </row>
    <row r="10" spans="1:255" s="30" customFormat="1" ht="12.75">
      <c r="A10" s="36"/>
      <c r="B10" s="37" t="s">
        <v>22</v>
      </c>
      <c r="C10" s="38" t="s">
        <v>20</v>
      </c>
      <c r="D10" s="143">
        <v>10</v>
      </c>
      <c r="E10" s="143"/>
      <c r="F10" s="142">
        <f>D10*E10</f>
        <v>0</v>
      </c>
      <c r="G10"/>
      <c r="I10"/>
      <c r="J10"/>
      <c r="K10"/>
      <c r="L10"/>
      <c r="M10"/>
      <c r="N10"/>
      <c r="O10"/>
      <c r="IU10" s="6"/>
    </row>
    <row r="11" spans="1:255" s="30" customFormat="1" ht="12.75">
      <c r="A11" s="43"/>
      <c r="B11" s="37" t="s">
        <v>23</v>
      </c>
      <c r="C11" s="38" t="s">
        <v>24</v>
      </c>
      <c r="D11" s="143">
        <v>100</v>
      </c>
      <c r="E11" s="143"/>
      <c r="F11" s="142">
        <f>D11*E11</f>
        <v>0</v>
      </c>
      <c r="G11"/>
      <c r="I11"/>
      <c r="J11"/>
      <c r="K11"/>
      <c r="L11"/>
      <c r="M11"/>
      <c r="N11"/>
      <c r="O11"/>
      <c r="IU11" s="6"/>
    </row>
    <row r="12" spans="1:255" s="30" customFormat="1" ht="12.75">
      <c r="A12" s="36"/>
      <c r="B12" s="37" t="s">
        <v>25</v>
      </c>
      <c r="C12" s="38" t="s">
        <v>24</v>
      </c>
      <c r="D12" s="143">
        <v>50</v>
      </c>
      <c r="E12" s="143"/>
      <c r="F12" s="142">
        <f>D12*E12</f>
        <v>0</v>
      </c>
      <c r="G12"/>
      <c r="I12"/>
      <c r="J12"/>
      <c r="K12"/>
      <c r="L12"/>
      <c r="M12"/>
      <c r="N12"/>
      <c r="O12"/>
      <c r="IU12" s="6"/>
    </row>
    <row r="13" spans="1:255" s="30" customFormat="1" ht="12.75">
      <c r="A13" s="43">
        <v>3</v>
      </c>
      <c r="B13" s="40" t="s">
        <v>26</v>
      </c>
      <c r="C13" s="38"/>
      <c r="D13" s="41"/>
      <c r="E13" s="41"/>
      <c r="F13" s="42"/>
      <c r="G13"/>
      <c r="I13"/>
      <c r="J13"/>
      <c r="K13"/>
      <c r="L13"/>
      <c r="M13"/>
      <c r="N13"/>
      <c r="O13"/>
      <c r="IU13" s="6"/>
    </row>
    <row r="14" spans="1:255" s="30" customFormat="1" ht="12.75">
      <c r="A14" s="43"/>
      <c r="B14" s="44" t="s">
        <v>27</v>
      </c>
      <c r="C14" s="45" t="s">
        <v>20</v>
      </c>
      <c r="D14" s="141">
        <v>10</v>
      </c>
      <c r="E14" s="141"/>
      <c r="F14" s="144">
        <f>D14*E14</f>
        <v>0</v>
      </c>
      <c r="G14"/>
      <c r="I14"/>
      <c r="J14"/>
      <c r="K14"/>
      <c r="L14"/>
      <c r="M14"/>
      <c r="N14"/>
      <c r="O14"/>
      <c r="IU14" s="6"/>
    </row>
    <row r="15" spans="1:255" s="35" customFormat="1" ht="12.75">
      <c r="A15" s="46"/>
      <c r="B15" s="44" t="s">
        <v>28</v>
      </c>
      <c r="C15" s="45" t="s">
        <v>20</v>
      </c>
      <c r="D15" s="141">
        <v>5</v>
      </c>
      <c r="E15" s="141"/>
      <c r="F15" s="144">
        <f>D15*E15</f>
        <v>0</v>
      </c>
      <c r="G15"/>
      <c r="H15" s="30"/>
      <c r="I15"/>
      <c r="J15"/>
      <c r="K15"/>
      <c r="L15"/>
      <c r="M15"/>
      <c r="N15"/>
      <c r="O15"/>
      <c r="IU15"/>
    </row>
    <row r="16" spans="1:255" s="35" customFormat="1" ht="12.75">
      <c r="A16" s="46"/>
      <c r="B16" s="44" t="s">
        <v>29</v>
      </c>
      <c r="C16" s="45" t="s">
        <v>20</v>
      </c>
      <c r="D16" s="141">
        <v>2</v>
      </c>
      <c r="E16" s="141"/>
      <c r="F16" s="144">
        <f>D16*E16</f>
        <v>0</v>
      </c>
      <c r="G16"/>
      <c r="H16" s="30"/>
      <c r="I16"/>
      <c r="J16"/>
      <c r="K16"/>
      <c r="L16"/>
      <c r="M16"/>
      <c r="N16"/>
      <c r="O16"/>
      <c r="IU16"/>
    </row>
    <row r="17" spans="1:255" s="35" customFormat="1" ht="12.75">
      <c r="A17" s="46"/>
      <c r="B17" s="44" t="s">
        <v>30</v>
      </c>
      <c r="C17" s="45" t="s">
        <v>20</v>
      </c>
      <c r="D17" s="141">
        <v>2</v>
      </c>
      <c r="E17" s="141"/>
      <c r="F17" s="144">
        <f>D17*E17</f>
        <v>0</v>
      </c>
      <c r="G17"/>
      <c r="H17" s="30"/>
      <c r="I17"/>
      <c r="J17"/>
      <c r="K17"/>
      <c r="L17"/>
      <c r="M17"/>
      <c r="N17"/>
      <c r="O17"/>
      <c r="IU17"/>
    </row>
    <row r="18" spans="1:15" ht="12.75">
      <c r="A18" s="47">
        <v>7</v>
      </c>
      <c r="B18" s="40" t="s">
        <v>31</v>
      </c>
      <c r="C18" s="38"/>
      <c r="D18" s="48"/>
      <c r="E18" s="49"/>
      <c r="F18" s="50"/>
      <c r="G18"/>
      <c r="H18" s="30"/>
      <c r="I18"/>
      <c r="J18"/>
      <c r="K18"/>
      <c r="L18"/>
      <c r="M18"/>
      <c r="N18"/>
      <c r="O18"/>
    </row>
    <row r="19" spans="1:15" ht="12">
      <c r="A19" s="36"/>
      <c r="B19" s="37" t="s">
        <v>32</v>
      </c>
      <c r="C19" s="38" t="s">
        <v>20</v>
      </c>
      <c r="D19" s="141">
        <v>10.6</v>
      </c>
      <c r="E19" s="141"/>
      <c r="F19" s="142">
        <f>D19*E19</f>
        <v>0</v>
      </c>
      <c r="G19"/>
      <c r="I19"/>
      <c r="J19"/>
      <c r="K19"/>
      <c r="L19"/>
      <c r="M19"/>
      <c r="N19"/>
      <c r="O19"/>
    </row>
    <row r="20" spans="1:15" ht="12.75">
      <c r="A20" s="43">
        <v>13</v>
      </c>
      <c r="B20" s="51" t="s">
        <v>33</v>
      </c>
      <c r="C20" s="52"/>
      <c r="D20" s="41"/>
      <c r="E20" s="41"/>
      <c r="F20" s="42"/>
      <c r="G20"/>
      <c r="I20"/>
      <c r="J20"/>
      <c r="K20"/>
      <c r="L20"/>
      <c r="M20"/>
      <c r="N20"/>
      <c r="O20"/>
    </row>
    <row r="21" spans="1:15" ht="12.75">
      <c r="A21" s="47"/>
      <c r="B21" s="53" t="s">
        <v>34</v>
      </c>
      <c r="C21" s="38" t="s">
        <v>35</v>
      </c>
      <c r="D21" s="141">
        <v>10</v>
      </c>
      <c r="E21" s="141"/>
      <c r="F21" s="142">
        <f>D21*E21</f>
        <v>0</v>
      </c>
      <c r="G21"/>
      <c r="I21"/>
      <c r="J21"/>
      <c r="K21"/>
      <c r="L21"/>
      <c r="M21"/>
      <c r="N21"/>
      <c r="O21"/>
    </row>
    <row r="22" spans="1:15" ht="12.75">
      <c r="A22" s="47"/>
      <c r="B22" s="53" t="s">
        <v>36</v>
      </c>
      <c r="C22" s="38" t="s">
        <v>35</v>
      </c>
      <c r="D22" s="141">
        <v>10</v>
      </c>
      <c r="E22" s="141"/>
      <c r="F22" s="142">
        <f>D22*E22</f>
        <v>0</v>
      </c>
      <c r="G22"/>
      <c r="I22"/>
      <c r="J22"/>
      <c r="K22"/>
      <c r="L22"/>
      <c r="M22"/>
      <c r="N22"/>
      <c r="O22"/>
    </row>
    <row r="23" spans="1:15" ht="12">
      <c r="A23" s="54"/>
      <c r="B23" s="55"/>
      <c r="C23" s="56"/>
      <c r="D23" s="57"/>
      <c r="E23" s="57"/>
      <c r="G23"/>
      <c r="I23"/>
      <c r="J23"/>
      <c r="K23"/>
      <c r="L23"/>
      <c r="M23"/>
      <c r="N23"/>
      <c r="O23"/>
    </row>
    <row r="24" spans="1:15" ht="12.75">
      <c r="A24" s="54"/>
      <c r="B24" s="58" t="s">
        <v>37</v>
      </c>
      <c r="C24" s="56"/>
      <c r="D24" s="57"/>
      <c r="E24" s="57"/>
      <c r="F24" s="59">
        <f>SUM(F8:F22)</f>
        <v>0</v>
      </c>
      <c r="G24"/>
      <c r="I24"/>
      <c r="J24"/>
      <c r="K24"/>
      <c r="L24"/>
      <c r="M24"/>
      <c r="N24"/>
      <c r="O24"/>
    </row>
    <row r="25" spans="2:15" ht="12">
      <c r="B25" s="60" t="s">
        <v>10</v>
      </c>
      <c r="D25" s="23"/>
      <c r="F25" s="61">
        <f>0.2*F24</f>
        <v>0</v>
      </c>
      <c r="G25"/>
      <c r="I25"/>
      <c r="J25"/>
      <c r="K25"/>
      <c r="L25"/>
      <c r="M25"/>
      <c r="N25"/>
      <c r="O25"/>
    </row>
    <row r="26" spans="2:15" ht="12.75">
      <c r="B26" s="58" t="s">
        <v>38</v>
      </c>
      <c r="D26" s="23"/>
      <c r="F26" s="59">
        <f>F25+F24</f>
        <v>0</v>
      </c>
      <c r="G26"/>
      <c r="I26"/>
      <c r="J26"/>
      <c r="K26"/>
      <c r="L26"/>
      <c r="M26"/>
      <c r="N26"/>
      <c r="O26"/>
    </row>
    <row r="28" ht="15">
      <c r="B28" s="88" t="s">
        <v>157</v>
      </c>
    </row>
    <row r="29" ht="15">
      <c r="B29" s="89" t="s">
        <v>158</v>
      </c>
    </row>
  </sheetData>
  <sheetProtection selectLockedCells="1" selectUnlockedCells="1"/>
  <autoFilter ref="B8:D22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75" zoomScaleNormal="85" zoomScaleSheetLayoutView="75" zoomScalePageLayoutView="0" workbookViewId="0" topLeftCell="A43">
      <selection activeCell="A7" sqref="A7:F52"/>
    </sheetView>
  </sheetViews>
  <sheetFormatPr defaultColWidth="9.00390625" defaultRowHeight="12.75"/>
  <cols>
    <col min="1" max="1" width="7.421875" style="23" customWidth="1"/>
    <col min="2" max="2" width="59.140625" style="24" customWidth="1"/>
    <col min="3" max="3" width="11.00390625" style="25" customWidth="1"/>
    <col min="4" max="4" width="11.7109375" style="79" customWidth="1"/>
    <col min="5" max="5" width="12.140625" style="23" customWidth="1"/>
    <col min="6" max="6" width="11.28125" style="26" customWidth="1"/>
    <col min="7" max="7" width="9.140625" style="27" customWidth="1"/>
    <col min="8" max="8" width="11.57421875" style="27" customWidth="1"/>
    <col min="9" max="9" width="11.57421875" style="26" customWidth="1"/>
    <col min="10" max="10" width="17.28125" style="26" customWidth="1"/>
    <col min="11" max="11" width="11.57421875" style="26" customWidth="1"/>
    <col min="12" max="12" width="13.00390625" style="26" customWidth="1"/>
    <col min="13" max="255" width="9.140625" style="26" customWidth="1"/>
  </cols>
  <sheetData>
    <row r="1" ht="15">
      <c r="E1" s="119" t="s">
        <v>170</v>
      </c>
    </row>
    <row r="2" spans="1:3" ht="42">
      <c r="A2" s="4" t="s">
        <v>0</v>
      </c>
      <c r="B2" s="125" t="s">
        <v>164</v>
      </c>
      <c r="C2" s="28"/>
    </row>
    <row r="3" spans="1:2" ht="13.5">
      <c r="A3" s="4" t="s">
        <v>12</v>
      </c>
      <c r="B3" s="29" t="s">
        <v>39</v>
      </c>
    </row>
    <row r="4" spans="1:10" ht="13.5">
      <c r="A4" s="4" t="s">
        <v>176</v>
      </c>
      <c r="B4" s="4" t="s">
        <v>175</v>
      </c>
      <c r="C4" s="28"/>
      <c r="H4" s="30"/>
      <c r="I4" s="27"/>
      <c r="J4" s="24"/>
    </row>
    <row r="5" spans="1:16" ht="25.5">
      <c r="A5" s="31" t="s">
        <v>13</v>
      </c>
      <c r="B5" s="31" t="s">
        <v>40</v>
      </c>
      <c r="C5" s="31" t="s">
        <v>14</v>
      </c>
      <c r="D5" s="80" t="s">
        <v>15</v>
      </c>
      <c r="E5" s="31" t="s">
        <v>16</v>
      </c>
      <c r="F5" s="31" t="s">
        <v>17</v>
      </c>
      <c r="H5" s="6"/>
      <c r="I5" s="27"/>
      <c r="J5"/>
      <c r="K5"/>
      <c r="L5"/>
      <c r="M5"/>
      <c r="N5"/>
      <c r="O5"/>
      <c r="P5"/>
    </row>
    <row r="6" spans="1:16" ht="12">
      <c r="A6" s="78">
        <v>1</v>
      </c>
      <c r="B6" s="78">
        <v>2</v>
      </c>
      <c r="C6" s="45">
        <v>3</v>
      </c>
      <c r="D6" s="85">
        <v>4</v>
      </c>
      <c r="E6" s="78">
        <v>5</v>
      </c>
      <c r="F6" s="78">
        <v>6</v>
      </c>
      <c r="I6" s="27"/>
      <c r="J6"/>
      <c r="K6"/>
      <c r="L6"/>
      <c r="M6"/>
      <c r="N6"/>
      <c r="O6"/>
      <c r="P6"/>
    </row>
    <row r="7" spans="1:256" s="35" customFormat="1" ht="12.75">
      <c r="A7" s="32">
        <v>1</v>
      </c>
      <c r="B7" s="33" t="s">
        <v>18</v>
      </c>
      <c r="C7" s="34"/>
      <c r="D7" s="34"/>
      <c r="E7" s="34"/>
      <c r="F7" s="34"/>
      <c r="G7" s="30"/>
      <c r="H7" s="30"/>
      <c r="I7" s="27"/>
      <c r="J7"/>
      <c r="K7"/>
      <c r="L7"/>
      <c r="M7"/>
      <c r="N7"/>
      <c r="O7"/>
      <c r="P7"/>
      <c r="IV7"/>
    </row>
    <row r="8" spans="1:256" s="35" customFormat="1" ht="37.5">
      <c r="A8" s="36"/>
      <c r="B8" s="37" t="s">
        <v>41</v>
      </c>
      <c r="C8" s="38" t="s">
        <v>20</v>
      </c>
      <c r="D8" s="141">
        <v>18</v>
      </c>
      <c r="E8" s="141"/>
      <c r="F8" s="142">
        <f>D8*E8</f>
        <v>0</v>
      </c>
      <c r="G8" s="6"/>
      <c r="H8"/>
      <c r="I8" s="27"/>
      <c r="J8"/>
      <c r="K8"/>
      <c r="L8"/>
      <c r="M8"/>
      <c r="N8"/>
      <c r="O8"/>
      <c r="P8"/>
      <c r="IV8"/>
    </row>
    <row r="9" spans="1:256" s="35" customFormat="1" ht="12.75">
      <c r="A9" s="36"/>
      <c r="B9" s="37" t="s">
        <v>42</v>
      </c>
      <c r="C9" s="38" t="s">
        <v>20</v>
      </c>
      <c r="D9" s="141">
        <v>30</v>
      </c>
      <c r="E9" s="141"/>
      <c r="F9" s="142"/>
      <c r="G9" s="6"/>
      <c r="H9"/>
      <c r="I9" s="27"/>
      <c r="J9"/>
      <c r="K9"/>
      <c r="L9"/>
      <c r="M9"/>
      <c r="N9"/>
      <c r="O9"/>
      <c r="P9"/>
      <c r="IV9"/>
    </row>
    <row r="10" spans="1:256" s="30" customFormat="1" ht="12.75">
      <c r="A10" s="39">
        <v>2</v>
      </c>
      <c r="B10" s="40" t="s">
        <v>21</v>
      </c>
      <c r="C10" s="38"/>
      <c r="D10" s="41"/>
      <c r="E10" s="41"/>
      <c r="F10" s="42"/>
      <c r="G10" s="6"/>
      <c r="H10"/>
      <c r="J10"/>
      <c r="K10"/>
      <c r="L10"/>
      <c r="M10"/>
      <c r="N10"/>
      <c r="O10"/>
      <c r="P10"/>
      <c r="IV10" s="6"/>
    </row>
    <row r="11" spans="1:256" s="30" customFormat="1" ht="24.75">
      <c r="A11" s="36"/>
      <c r="B11" s="37" t="s">
        <v>43</v>
      </c>
      <c r="C11" s="38" t="s">
        <v>20</v>
      </c>
      <c r="D11" s="143">
        <v>269</v>
      </c>
      <c r="E11" s="143"/>
      <c r="F11" s="142">
        <f>D11*E11</f>
        <v>0</v>
      </c>
      <c r="G11" s="6"/>
      <c r="H11"/>
      <c r="J11"/>
      <c r="K11"/>
      <c r="L11"/>
      <c r="M11"/>
      <c r="N11"/>
      <c r="O11"/>
      <c r="P11"/>
      <c r="IV11" s="6"/>
    </row>
    <row r="12" spans="1:256" s="30" customFormat="1" ht="24.75">
      <c r="A12" s="43"/>
      <c r="B12" s="37" t="s">
        <v>44</v>
      </c>
      <c r="C12" s="38" t="s">
        <v>24</v>
      </c>
      <c r="D12" s="143">
        <v>8.1</v>
      </c>
      <c r="E12" s="143"/>
      <c r="F12" s="142">
        <f>D12*E12</f>
        <v>0</v>
      </c>
      <c r="G12" s="6"/>
      <c r="H12"/>
      <c r="J12"/>
      <c r="K12"/>
      <c r="L12"/>
      <c r="M12"/>
      <c r="N12"/>
      <c r="O12"/>
      <c r="P12"/>
      <c r="IV12" s="6"/>
    </row>
    <row r="13" spans="1:256" s="30" customFormat="1" ht="62.25">
      <c r="A13" s="36"/>
      <c r="B13" s="37" t="s">
        <v>180</v>
      </c>
      <c r="C13" s="38" t="s">
        <v>20</v>
      </c>
      <c r="D13" s="143">
        <v>171.4</v>
      </c>
      <c r="E13" s="143"/>
      <c r="F13" s="142">
        <f>D13*E13</f>
        <v>0</v>
      </c>
      <c r="G13" s="6"/>
      <c r="H13"/>
      <c r="J13"/>
      <c r="K13"/>
      <c r="L13"/>
      <c r="M13"/>
      <c r="N13"/>
      <c r="O13"/>
      <c r="P13"/>
      <c r="IV13" s="6"/>
    </row>
    <row r="14" spans="1:256" s="30" customFormat="1" ht="75">
      <c r="A14" s="36"/>
      <c r="B14" s="37" t="s">
        <v>181</v>
      </c>
      <c r="C14" s="38" t="s">
        <v>20</v>
      </c>
      <c r="D14" s="143">
        <v>483</v>
      </c>
      <c r="E14" s="143"/>
      <c r="F14" s="142">
        <f>D14*E14</f>
        <v>0</v>
      </c>
      <c r="G14" s="6"/>
      <c r="H14"/>
      <c r="J14"/>
      <c r="K14"/>
      <c r="L14"/>
      <c r="M14"/>
      <c r="N14"/>
      <c r="O14"/>
      <c r="P14"/>
      <c r="IV14" s="6"/>
    </row>
    <row r="15" spans="1:256" s="30" customFormat="1" ht="24.75">
      <c r="A15" s="36"/>
      <c r="B15" s="37" t="s">
        <v>45</v>
      </c>
      <c r="C15" s="38" t="s">
        <v>20</v>
      </c>
      <c r="D15" s="141">
        <v>13</v>
      </c>
      <c r="E15" s="141"/>
      <c r="F15" s="142">
        <f>D15*E15</f>
        <v>0</v>
      </c>
      <c r="G15" s="6"/>
      <c r="H15"/>
      <c r="J15"/>
      <c r="K15"/>
      <c r="L15"/>
      <c r="M15"/>
      <c r="N15"/>
      <c r="O15"/>
      <c r="P15"/>
      <c r="IV15" s="6"/>
    </row>
    <row r="16" spans="1:256" s="30" customFormat="1" ht="12.75">
      <c r="A16" s="43">
        <v>3</v>
      </c>
      <c r="B16" s="40" t="s">
        <v>26</v>
      </c>
      <c r="C16" s="38"/>
      <c r="D16" s="41"/>
      <c r="E16" s="41"/>
      <c r="F16" s="42"/>
      <c r="G16" s="6"/>
      <c r="H16"/>
      <c r="J16"/>
      <c r="K16"/>
      <c r="L16"/>
      <c r="M16"/>
      <c r="N16"/>
      <c r="O16"/>
      <c r="P16"/>
      <c r="IV16" s="6"/>
    </row>
    <row r="17" spans="1:256" s="30" customFormat="1" ht="12.75">
      <c r="A17" s="43"/>
      <c r="B17" s="44" t="s">
        <v>46</v>
      </c>
      <c r="C17" s="38" t="s">
        <v>20</v>
      </c>
      <c r="D17" s="141">
        <v>131</v>
      </c>
      <c r="E17" s="141"/>
      <c r="F17" s="142">
        <f aca="true" t="shared" si="0" ref="F17:F23">D17*E17</f>
        <v>0</v>
      </c>
      <c r="G17" s="6"/>
      <c r="H17"/>
      <c r="J17"/>
      <c r="K17"/>
      <c r="L17"/>
      <c r="M17"/>
      <c r="N17"/>
      <c r="O17"/>
      <c r="P17"/>
      <c r="IV17" s="6"/>
    </row>
    <row r="18" spans="1:256" s="35" customFormat="1" ht="12.75">
      <c r="A18" s="46"/>
      <c r="B18" s="37" t="s">
        <v>47</v>
      </c>
      <c r="C18" s="38" t="s">
        <v>20</v>
      </c>
      <c r="D18" s="141">
        <v>5</v>
      </c>
      <c r="E18" s="141"/>
      <c r="F18" s="142">
        <f t="shared" si="0"/>
        <v>0</v>
      </c>
      <c r="G18" s="6"/>
      <c r="H18"/>
      <c r="I18" s="30"/>
      <c r="J18"/>
      <c r="K18"/>
      <c r="L18"/>
      <c r="M18"/>
      <c r="N18"/>
      <c r="O18"/>
      <c r="P18"/>
      <c r="IV18"/>
    </row>
    <row r="19" spans="1:256" s="35" customFormat="1" ht="12.75">
      <c r="A19" s="46"/>
      <c r="B19" s="37" t="s">
        <v>48</v>
      </c>
      <c r="C19" s="38" t="s">
        <v>20</v>
      </c>
      <c r="D19" s="141">
        <v>100</v>
      </c>
      <c r="E19" s="141"/>
      <c r="F19" s="142">
        <f t="shared" si="0"/>
        <v>0</v>
      </c>
      <c r="G19" s="6"/>
      <c r="H19"/>
      <c r="I19" s="30"/>
      <c r="J19"/>
      <c r="K19"/>
      <c r="L19"/>
      <c r="M19"/>
      <c r="N19"/>
      <c r="O19"/>
      <c r="P19"/>
      <c r="IV19"/>
    </row>
    <row r="20" spans="1:256" s="35" customFormat="1" ht="12.75">
      <c r="A20" s="46"/>
      <c r="B20" s="37" t="s">
        <v>49</v>
      </c>
      <c r="C20" s="38" t="s">
        <v>20</v>
      </c>
      <c r="D20" s="141">
        <v>49</v>
      </c>
      <c r="E20" s="141"/>
      <c r="F20" s="142">
        <f t="shared" si="0"/>
        <v>0</v>
      </c>
      <c r="G20" s="6"/>
      <c r="H20"/>
      <c r="I20" s="30"/>
      <c r="J20"/>
      <c r="K20"/>
      <c r="L20"/>
      <c r="M20"/>
      <c r="N20"/>
      <c r="O20"/>
      <c r="P20"/>
      <c r="IV20"/>
    </row>
    <row r="21" spans="1:256" s="35" customFormat="1" ht="12.75">
      <c r="A21" s="46"/>
      <c r="B21" s="37" t="s">
        <v>50</v>
      </c>
      <c r="C21" s="38" t="s">
        <v>20</v>
      </c>
      <c r="D21" s="141">
        <v>5</v>
      </c>
      <c r="E21" s="141"/>
      <c r="F21" s="142">
        <f t="shared" si="0"/>
        <v>0</v>
      </c>
      <c r="G21" s="6"/>
      <c r="H21"/>
      <c r="I21" s="30"/>
      <c r="J21"/>
      <c r="K21"/>
      <c r="L21"/>
      <c r="M21"/>
      <c r="N21"/>
      <c r="O21"/>
      <c r="P21"/>
      <c r="IV21"/>
    </row>
    <row r="22" spans="1:256" s="35" customFormat="1" ht="12.75">
      <c r="A22" s="46"/>
      <c r="B22" s="37" t="s">
        <v>51</v>
      </c>
      <c r="C22" s="38" t="s">
        <v>20</v>
      </c>
      <c r="D22" s="141">
        <v>65.7</v>
      </c>
      <c r="E22" s="141"/>
      <c r="F22" s="142">
        <f t="shared" si="0"/>
        <v>0</v>
      </c>
      <c r="G22" s="6"/>
      <c r="H22"/>
      <c r="I22" s="30"/>
      <c r="J22"/>
      <c r="K22"/>
      <c r="L22"/>
      <c r="M22"/>
      <c r="N22"/>
      <c r="O22"/>
      <c r="P22"/>
      <c r="IV22"/>
    </row>
    <row r="23" spans="1:256" s="35" customFormat="1" ht="12.75">
      <c r="A23" s="46"/>
      <c r="B23" s="37" t="s">
        <v>52</v>
      </c>
      <c r="C23" s="38" t="s">
        <v>20</v>
      </c>
      <c r="D23" s="141">
        <v>269</v>
      </c>
      <c r="E23" s="141"/>
      <c r="F23" s="142">
        <f t="shared" si="0"/>
        <v>0</v>
      </c>
      <c r="G23" s="6"/>
      <c r="H23"/>
      <c r="I23" s="30"/>
      <c r="J23"/>
      <c r="K23"/>
      <c r="L23"/>
      <c r="M23"/>
      <c r="N23"/>
      <c r="O23"/>
      <c r="P23"/>
      <c r="IV23"/>
    </row>
    <row r="24" spans="1:256" s="30" customFormat="1" ht="12.75">
      <c r="A24" s="43">
        <v>4</v>
      </c>
      <c r="B24" s="40" t="s">
        <v>53</v>
      </c>
      <c r="C24" s="38"/>
      <c r="D24" s="41"/>
      <c r="E24" s="41"/>
      <c r="F24" s="62"/>
      <c r="G24" s="6"/>
      <c r="H24"/>
      <c r="J24"/>
      <c r="K24"/>
      <c r="L24"/>
      <c r="M24"/>
      <c r="N24"/>
      <c r="O24"/>
      <c r="P24"/>
      <c r="IV24" s="6"/>
    </row>
    <row r="25" spans="1:256" s="30" customFormat="1" ht="12.75">
      <c r="A25" s="43"/>
      <c r="B25" s="37" t="s">
        <v>54</v>
      </c>
      <c r="C25" s="38" t="s">
        <v>20</v>
      </c>
      <c r="D25" s="143">
        <v>480</v>
      </c>
      <c r="E25" s="143"/>
      <c r="F25" s="142">
        <f aca="true" t="shared" si="1" ref="F25:F34">D25*E25</f>
        <v>0</v>
      </c>
      <c r="G25" s="6"/>
      <c r="H25" s="63"/>
      <c r="J25"/>
      <c r="K25"/>
      <c r="L25"/>
      <c r="M25"/>
      <c r="N25"/>
      <c r="O25"/>
      <c r="P25"/>
      <c r="IV25" s="6"/>
    </row>
    <row r="26" spans="1:256" s="30" customFormat="1" ht="49.5">
      <c r="A26" s="43"/>
      <c r="B26" s="37" t="s">
        <v>182</v>
      </c>
      <c r="C26" s="38" t="s">
        <v>20</v>
      </c>
      <c r="D26" s="141">
        <v>413</v>
      </c>
      <c r="E26" s="141"/>
      <c r="F26" s="142">
        <f t="shared" si="1"/>
        <v>0</v>
      </c>
      <c r="G26" s="6"/>
      <c r="H26"/>
      <c r="J26"/>
      <c r="K26"/>
      <c r="L26"/>
      <c r="M26"/>
      <c r="N26"/>
      <c r="O26"/>
      <c r="P26"/>
      <c r="IV26" s="6"/>
    </row>
    <row r="27" spans="1:256" s="30" customFormat="1" ht="49.5">
      <c r="A27" s="43"/>
      <c r="B27" s="37" t="s">
        <v>183</v>
      </c>
      <c r="C27" s="38" t="s">
        <v>20</v>
      </c>
      <c r="D27" s="141">
        <v>18</v>
      </c>
      <c r="E27" s="141"/>
      <c r="F27" s="142">
        <f t="shared" si="1"/>
        <v>0</v>
      </c>
      <c r="G27" s="6"/>
      <c r="H27"/>
      <c r="J27"/>
      <c r="K27"/>
      <c r="L27"/>
      <c r="M27"/>
      <c r="N27"/>
      <c r="O27"/>
      <c r="P27"/>
      <c r="IV27" s="6"/>
    </row>
    <row r="28" spans="1:256" s="30" customFormat="1" ht="49.5">
      <c r="A28" s="43"/>
      <c r="B28" s="37" t="s">
        <v>184</v>
      </c>
      <c r="C28" s="38" t="s">
        <v>20</v>
      </c>
      <c r="D28" s="141">
        <v>49</v>
      </c>
      <c r="E28" s="141"/>
      <c r="F28" s="142">
        <f t="shared" si="1"/>
        <v>0</v>
      </c>
      <c r="G28" s="6"/>
      <c r="H28"/>
      <c r="J28"/>
      <c r="K28"/>
      <c r="L28"/>
      <c r="M28"/>
      <c r="N28"/>
      <c r="O28"/>
      <c r="P28"/>
      <c r="IV28" s="6"/>
    </row>
    <row r="29" spans="1:256" s="30" customFormat="1" ht="12.75">
      <c r="A29" s="43"/>
      <c r="B29" s="37" t="s">
        <v>55</v>
      </c>
      <c r="C29" s="38" t="s">
        <v>20</v>
      </c>
      <c r="D29" s="141">
        <v>18</v>
      </c>
      <c r="E29" s="143"/>
      <c r="F29" s="142">
        <f t="shared" si="1"/>
        <v>0</v>
      </c>
      <c r="G29" s="6"/>
      <c r="H29"/>
      <c r="J29"/>
      <c r="K29"/>
      <c r="L29"/>
      <c r="M29"/>
      <c r="N29"/>
      <c r="O29"/>
      <c r="P29"/>
      <c r="IV29" s="6"/>
    </row>
    <row r="30" spans="1:256" s="30" customFormat="1" ht="37.5">
      <c r="A30" s="43"/>
      <c r="B30" s="37" t="s">
        <v>185</v>
      </c>
      <c r="C30" s="38" t="s">
        <v>20</v>
      </c>
      <c r="D30" s="143">
        <v>18</v>
      </c>
      <c r="E30" s="143"/>
      <c r="F30" s="142">
        <f t="shared" si="1"/>
        <v>0</v>
      </c>
      <c r="G30" s="6"/>
      <c r="H30"/>
      <c r="J30"/>
      <c r="K30"/>
      <c r="L30"/>
      <c r="M30"/>
      <c r="N30"/>
      <c r="O30"/>
      <c r="P30"/>
      <c r="IV30" s="6"/>
    </row>
    <row r="31" spans="1:256" s="30" customFormat="1" ht="12.75">
      <c r="A31" s="43"/>
      <c r="B31" s="37" t="s">
        <v>56</v>
      </c>
      <c r="C31" s="38" t="s">
        <v>24</v>
      </c>
      <c r="D31" s="143">
        <v>268</v>
      </c>
      <c r="E31" s="143"/>
      <c r="F31" s="142">
        <f t="shared" si="1"/>
        <v>0</v>
      </c>
      <c r="H31"/>
      <c r="J31"/>
      <c r="K31"/>
      <c r="L31"/>
      <c r="M31"/>
      <c r="N31"/>
      <c r="O31"/>
      <c r="P31"/>
      <c r="IV31" s="6"/>
    </row>
    <row r="32" spans="1:256" s="30" customFormat="1" ht="24.75">
      <c r="A32" s="43"/>
      <c r="B32" s="37" t="s">
        <v>57</v>
      </c>
      <c r="C32" s="38" t="s">
        <v>24</v>
      </c>
      <c r="D32" s="143">
        <v>8.1</v>
      </c>
      <c r="E32" s="143"/>
      <c r="F32" s="142">
        <f t="shared" si="1"/>
        <v>0</v>
      </c>
      <c r="H32"/>
      <c r="J32"/>
      <c r="K32"/>
      <c r="L32"/>
      <c r="M32"/>
      <c r="N32"/>
      <c r="O32"/>
      <c r="P32"/>
      <c r="IV32" s="6"/>
    </row>
    <row r="33" spans="1:256" s="30" customFormat="1" ht="12.75">
      <c r="A33" s="43"/>
      <c r="B33" s="37" t="s">
        <v>58</v>
      </c>
      <c r="C33" s="38" t="s">
        <v>24</v>
      </c>
      <c r="D33" s="143">
        <v>32</v>
      </c>
      <c r="E33" s="143"/>
      <c r="F33" s="142">
        <f t="shared" si="1"/>
        <v>0</v>
      </c>
      <c r="H33"/>
      <c r="J33"/>
      <c r="K33"/>
      <c r="L33"/>
      <c r="M33"/>
      <c r="N33"/>
      <c r="O33"/>
      <c r="P33"/>
      <c r="IV33" s="6"/>
    </row>
    <row r="34" spans="1:256" s="30" customFormat="1" ht="12.75">
      <c r="A34" s="43"/>
      <c r="B34" s="37" t="s">
        <v>59</v>
      </c>
      <c r="C34" s="38" t="s">
        <v>24</v>
      </c>
      <c r="D34" s="143">
        <v>38</v>
      </c>
      <c r="E34" s="143"/>
      <c r="F34" s="142">
        <f t="shared" si="1"/>
        <v>0</v>
      </c>
      <c r="H34"/>
      <c r="J34"/>
      <c r="K34"/>
      <c r="L34"/>
      <c r="M34"/>
      <c r="N34"/>
      <c r="O34"/>
      <c r="P34"/>
      <c r="IV34" s="6"/>
    </row>
    <row r="35" spans="1:256" s="30" customFormat="1" ht="12.75">
      <c r="A35" s="43">
        <v>5</v>
      </c>
      <c r="B35" s="40" t="s">
        <v>60</v>
      </c>
      <c r="C35" s="52"/>
      <c r="D35" s="41"/>
      <c r="E35" s="41"/>
      <c r="F35" s="64"/>
      <c r="H35"/>
      <c r="J35"/>
      <c r="K35"/>
      <c r="L35"/>
      <c r="M35"/>
      <c r="N35"/>
      <c r="O35"/>
      <c r="P35"/>
      <c r="IV35" s="6"/>
    </row>
    <row r="36" spans="1:256" s="30" customFormat="1" ht="12.75">
      <c r="A36" s="43"/>
      <c r="B36" s="37" t="s">
        <v>61</v>
      </c>
      <c r="C36" s="38" t="s">
        <v>20</v>
      </c>
      <c r="D36" s="143">
        <v>149</v>
      </c>
      <c r="E36" s="143"/>
      <c r="F36" s="142">
        <f>D36*E36</f>
        <v>0</v>
      </c>
      <c r="H36"/>
      <c r="J36"/>
      <c r="K36"/>
      <c r="L36"/>
      <c r="M36"/>
      <c r="N36"/>
      <c r="O36"/>
      <c r="P36"/>
      <c r="IV36" s="6"/>
    </row>
    <row r="37" spans="1:256" s="30" customFormat="1" ht="12.75">
      <c r="A37" s="43"/>
      <c r="B37" s="37" t="s">
        <v>62</v>
      </c>
      <c r="C37" s="38" t="s">
        <v>20</v>
      </c>
      <c r="D37" s="143">
        <v>334.7</v>
      </c>
      <c r="E37" s="143"/>
      <c r="F37" s="142">
        <f>D37*E37</f>
        <v>0</v>
      </c>
      <c r="H37"/>
      <c r="J37"/>
      <c r="K37"/>
      <c r="L37"/>
      <c r="M37"/>
      <c r="N37"/>
      <c r="O37"/>
      <c r="P37"/>
      <c r="IV37" s="6"/>
    </row>
    <row r="38" spans="1:256" s="30" customFormat="1" ht="12.75">
      <c r="A38" s="36"/>
      <c r="B38" s="37" t="s">
        <v>63</v>
      </c>
      <c r="C38" s="38" t="s">
        <v>20</v>
      </c>
      <c r="D38" s="143">
        <v>149</v>
      </c>
      <c r="E38" s="143"/>
      <c r="F38" s="142">
        <f>D38*E38</f>
        <v>0</v>
      </c>
      <c r="H38"/>
      <c r="J38"/>
      <c r="K38"/>
      <c r="L38"/>
      <c r="M38"/>
      <c r="N38"/>
      <c r="O38"/>
      <c r="P38"/>
      <c r="IV38" s="6"/>
    </row>
    <row r="39" spans="1:256" s="30" customFormat="1" ht="12.75">
      <c r="A39" s="36"/>
      <c r="B39" s="37" t="s">
        <v>64</v>
      </c>
      <c r="C39" s="38" t="s">
        <v>20</v>
      </c>
      <c r="D39" s="143">
        <v>334.7</v>
      </c>
      <c r="E39" s="143"/>
      <c r="F39" s="142">
        <f>D39*E39</f>
        <v>0</v>
      </c>
      <c r="H39"/>
      <c r="J39"/>
      <c r="K39"/>
      <c r="L39"/>
      <c r="M39"/>
      <c r="N39"/>
      <c r="O39"/>
      <c r="P39"/>
      <c r="IV39" s="6"/>
    </row>
    <row r="40" spans="1:16" ht="12.75">
      <c r="A40" s="47">
        <v>7</v>
      </c>
      <c r="B40" s="40" t="s">
        <v>65</v>
      </c>
      <c r="C40" s="38"/>
      <c r="D40" s="48"/>
      <c r="E40" s="49"/>
      <c r="F40" s="50"/>
      <c r="G40" s="30"/>
      <c r="H40"/>
      <c r="I40" s="30"/>
      <c r="J40"/>
      <c r="K40"/>
      <c r="L40"/>
      <c r="M40"/>
      <c r="N40"/>
      <c r="O40"/>
      <c r="P40"/>
    </row>
    <row r="41" spans="1:16" ht="49.5">
      <c r="A41" s="36"/>
      <c r="B41" s="37" t="s">
        <v>186</v>
      </c>
      <c r="C41" s="38" t="s">
        <v>66</v>
      </c>
      <c r="D41" s="141">
        <v>3</v>
      </c>
      <c r="E41" s="141"/>
      <c r="F41" s="142">
        <f>D41*E41</f>
        <v>0</v>
      </c>
      <c r="G41" s="30"/>
      <c r="H41"/>
      <c r="J41"/>
      <c r="K41"/>
      <c r="L41"/>
      <c r="M41"/>
      <c r="N41"/>
      <c r="O41"/>
      <c r="P41"/>
    </row>
    <row r="42" spans="1:16" ht="12.75">
      <c r="A42" s="47">
        <v>8</v>
      </c>
      <c r="B42" s="40" t="s">
        <v>67</v>
      </c>
      <c r="C42" s="145"/>
      <c r="D42" s="48"/>
      <c r="E42" s="65"/>
      <c r="F42" s="50"/>
      <c r="G42" s="30"/>
      <c r="H42"/>
      <c r="J42"/>
      <c r="K42"/>
      <c r="L42"/>
      <c r="M42"/>
      <c r="N42"/>
      <c r="O42"/>
      <c r="P42"/>
    </row>
    <row r="43" spans="1:16" ht="62.25">
      <c r="A43" s="47"/>
      <c r="B43" s="37" t="s">
        <v>187</v>
      </c>
      <c r="C43" s="38" t="s">
        <v>20</v>
      </c>
      <c r="D43" s="146">
        <v>12.2</v>
      </c>
      <c r="E43" s="141"/>
      <c r="F43" s="142">
        <f>D43*E43</f>
        <v>0</v>
      </c>
      <c r="G43" s="30"/>
      <c r="H43"/>
      <c r="J43"/>
      <c r="K43"/>
      <c r="L43"/>
      <c r="M43"/>
      <c r="N43"/>
      <c r="O43"/>
      <c r="P43"/>
    </row>
    <row r="44" spans="1:16" ht="49.5">
      <c r="A44" s="47"/>
      <c r="B44" s="37" t="s">
        <v>68</v>
      </c>
      <c r="C44" s="38" t="s">
        <v>20</v>
      </c>
      <c r="D44" s="146">
        <v>14.6</v>
      </c>
      <c r="E44" s="141"/>
      <c r="F44" s="142">
        <f>D44*E44</f>
        <v>0</v>
      </c>
      <c r="G44" s="30"/>
      <c r="H44"/>
      <c r="J44"/>
      <c r="K44"/>
      <c r="L44"/>
      <c r="M44"/>
      <c r="N44"/>
      <c r="O44"/>
      <c r="P44"/>
    </row>
    <row r="45" spans="1:16" ht="12.75">
      <c r="A45" s="43">
        <v>13</v>
      </c>
      <c r="B45" s="51" t="s">
        <v>33</v>
      </c>
      <c r="C45" s="52"/>
      <c r="D45" s="41"/>
      <c r="E45" s="41"/>
      <c r="F45" s="42"/>
      <c r="G45" s="30"/>
      <c r="H45"/>
      <c r="J45"/>
      <c r="K45"/>
      <c r="L45"/>
      <c r="M45"/>
      <c r="N45"/>
      <c r="O45"/>
      <c r="P45"/>
    </row>
    <row r="46" spans="1:16" ht="24.75">
      <c r="A46" s="47"/>
      <c r="B46" s="104" t="s">
        <v>69</v>
      </c>
      <c r="C46" s="45" t="s">
        <v>24</v>
      </c>
      <c r="D46" s="48">
        <v>26.3</v>
      </c>
      <c r="E46" s="48"/>
      <c r="F46" s="102">
        <f>D46*E46</f>
        <v>0</v>
      </c>
      <c r="G46" s="6"/>
      <c r="H46" s="105"/>
      <c r="I46" s="27"/>
      <c r="J46" s="105"/>
      <c r="K46"/>
      <c r="L46"/>
      <c r="M46"/>
      <c r="N46"/>
      <c r="O46"/>
      <c r="P46"/>
    </row>
    <row r="47" spans="1:16" ht="12.75">
      <c r="A47" s="47"/>
      <c r="B47" s="53" t="s">
        <v>34</v>
      </c>
      <c r="C47" s="38" t="s">
        <v>35</v>
      </c>
      <c r="D47" s="141">
        <v>10</v>
      </c>
      <c r="E47" s="141"/>
      <c r="F47" s="142">
        <f>D47*E47</f>
        <v>0</v>
      </c>
      <c r="G47"/>
      <c r="H47"/>
      <c r="J47"/>
      <c r="K47"/>
      <c r="L47"/>
      <c r="M47"/>
      <c r="N47"/>
      <c r="O47"/>
      <c r="P47"/>
    </row>
    <row r="48" spans="1:16" ht="12.75">
      <c r="A48" s="47"/>
      <c r="B48" s="53" t="s">
        <v>36</v>
      </c>
      <c r="C48" s="38" t="s">
        <v>35</v>
      </c>
      <c r="D48" s="141">
        <v>10</v>
      </c>
      <c r="E48" s="141"/>
      <c r="F48" s="142">
        <f>D48*E48</f>
        <v>0</v>
      </c>
      <c r="G48"/>
      <c r="H48"/>
      <c r="J48"/>
      <c r="K48"/>
      <c r="L48"/>
      <c r="M48"/>
      <c r="N48"/>
      <c r="O48"/>
      <c r="P48"/>
    </row>
    <row r="49" spans="1:16" ht="12">
      <c r="A49" s="54"/>
      <c r="B49" s="55"/>
      <c r="C49" s="56"/>
      <c r="D49" s="57"/>
      <c r="E49" s="57"/>
      <c r="H49"/>
      <c r="J49"/>
      <c r="K49"/>
      <c r="L49"/>
      <c r="M49"/>
      <c r="N49"/>
      <c r="O49"/>
      <c r="P49"/>
    </row>
    <row r="50" spans="1:16" ht="12.75">
      <c r="A50" s="54"/>
      <c r="B50" s="58" t="s">
        <v>70</v>
      </c>
      <c r="C50" s="56"/>
      <c r="D50" s="57"/>
      <c r="E50" s="57"/>
      <c r="F50" s="59">
        <f>SUM(F8:F48)</f>
        <v>0</v>
      </c>
      <c r="H50"/>
      <c r="J50"/>
      <c r="K50"/>
      <c r="L50"/>
      <c r="M50"/>
      <c r="N50"/>
      <c r="O50"/>
      <c r="P50"/>
    </row>
    <row r="51" spans="2:16" ht="12">
      <c r="B51" s="60" t="s">
        <v>10</v>
      </c>
      <c r="D51" s="23"/>
      <c r="F51" s="61">
        <f>0.2*F50</f>
        <v>0</v>
      </c>
      <c r="H51"/>
      <c r="J51"/>
      <c r="K51"/>
      <c r="L51"/>
      <c r="M51"/>
      <c r="N51"/>
      <c r="O51"/>
      <c r="P51"/>
    </row>
    <row r="52" spans="2:16" ht="12.75">
      <c r="B52" s="58" t="s">
        <v>71</v>
      </c>
      <c r="D52" s="23"/>
      <c r="F52" s="59">
        <f>F51+F50</f>
        <v>0</v>
      </c>
      <c r="H52"/>
      <c r="J52"/>
      <c r="K52"/>
      <c r="L52"/>
      <c r="M52"/>
      <c r="N52"/>
      <c r="O52"/>
      <c r="P52"/>
    </row>
    <row r="54" ht="12">
      <c r="B54" s="66" t="s">
        <v>72</v>
      </c>
    </row>
    <row r="56" ht="15">
      <c r="B56" s="88" t="s">
        <v>157</v>
      </c>
    </row>
    <row r="57" ht="15">
      <c r="B57" s="89" t="s">
        <v>158</v>
      </c>
    </row>
  </sheetData>
  <sheetProtection selectLockedCells="1" selectUnlockedCells="1"/>
  <autoFilter ref="B8:D48"/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75" zoomScaleNormal="85" zoomScaleSheetLayoutView="75" zoomScalePageLayoutView="0" workbookViewId="0" topLeftCell="A22">
      <selection activeCell="A7" sqref="A7:D39"/>
    </sheetView>
  </sheetViews>
  <sheetFormatPr defaultColWidth="9.140625" defaultRowHeight="12.75"/>
  <cols>
    <col min="1" max="1" width="7.421875" style="67" customWidth="1"/>
    <col min="2" max="2" width="64.8515625" style="67" customWidth="1"/>
    <col min="3" max="3" width="9.140625" style="67" customWidth="1"/>
    <col min="4" max="4" width="11.421875" style="67" bestFit="1" customWidth="1"/>
    <col min="5" max="5" width="12.28125" style="67" customWidth="1"/>
    <col min="6" max="6" width="11.8515625" style="67" customWidth="1"/>
    <col min="7" max="7" width="6.140625" style="67" customWidth="1"/>
    <col min="8" max="8" width="6.7109375" style="67" customWidth="1"/>
    <col min="9" max="16384" width="9.140625" style="67" customWidth="1"/>
  </cols>
  <sheetData>
    <row r="1" ht="15">
      <c r="E1" s="119" t="s">
        <v>171</v>
      </c>
    </row>
    <row r="2" spans="1:6" ht="42">
      <c r="A2" s="4" t="s">
        <v>0</v>
      </c>
      <c r="B2" s="125" t="s">
        <v>164</v>
      </c>
      <c r="C2" s="90"/>
      <c r="D2" s="90"/>
      <c r="E2" s="90"/>
      <c r="F2" s="90"/>
    </row>
    <row r="3" spans="1:6" ht="13.5">
      <c r="A3" s="4" t="s">
        <v>12</v>
      </c>
      <c r="B3" s="29" t="s">
        <v>73</v>
      </c>
      <c r="C3" s="90"/>
      <c r="D3" s="90"/>
      <c r="E3" s="90"/>
      <c r="F3" s="90"/>
    </row>
    <row r="4" spans="1:6" ht="13.5">
      <c r="A4" s="4" t="s">
        <v>176</v>
      </c>
      <c r="B4" s="4" t="s">
        <v>175</v>
      </c>
      <c r="C4" s="90"/>
      <c r="D4" s="90"/>
      <c r="E4" s="90"/>
      <c r="F4" s="90"/>
    </row>
    <row r="5" spans="1:6" ht="25.5">
      <c r="A5" s="123" t="s">
        <v>13</v>
      </c>
      <c r="B5" s="123" t="s">
        <v>40</v>
      </c>
      <c r="C5" s="123" t="s">
        <v>14</v>
      </c>
      <c r="D5" s="124" t="s">
        <v>15</v>
      </c>
      <c r="E5" s="123" t="s">
        <v>16</v>
      </c>
      <c r="F5" s="123" t="s">
        <v>17</v>
      </c>
    </row>
    <row r="6" spans="1:6" ht="12.75">
      <c r="A6" s="45">
        <v>1</v>
      </c>
      <c r="B6" s="45">
        <v>2</v>
      </c>
      <c r="C6" s="45">
        <v>3</v>
      </c>
      <c r="D6" s="92">
        <v>4</v>
      </c>
      <c r="E6" s="45">
        <v>5</v>
      </c>
      <c r="F6" s="45">
        <v>6</v>
      </c>
    </row>
    <row r="7" spans="1:12" ht="12.75">
      <c r="A7" s="147" t="s">
        <v>74</v>
      </c>
      <c r="B7" s="148" t="s">
        <v>75</v>
      </c>
      <c r="C7" s="109"/>
      <c r="D7" s="109"/>
      <c r="E7" s="93"/>
      <c r="F7" s="84"/>
      <c r="G7" s="81"/>
      <c r="H7" s="81"/>
      <c r="I7" s="82"/>
      <c r="J7" s="81"/>
      <c r="K7" s="81"/>
      <c r="L7" s="83"/>
    </row>
    <row r="8" spans="1:6" s="68" customFormat="1" ht="49.5">
      <c r="A8" s="106">
        <v>1</v>
      </c>
      <c r="B8" s="149" t="s">
        <v>76</v>
      </c>
      <c r="C8" s="106" t="s">
        <v>66</v>
      </c>
      <c r="D8" s="106">
        <v>1</v>
      </c>
      <c r="E8" s="107"/>
      <c r="F8" s="108">
        <f>D8*E8</f>
        <v>0</v>
      </c>
    </row>
    <row r="9" spans="1:6" s="68" customFormat="1" ht="49.5">
      <c r="A9" s="106">
        <v>2</v>
      </c>
      <c r="B9" s="149" t="s">
        <v>77</v>
      </c>
      <c r="C9" s="106" t="s">
        <v>66</v>
      </c>
      <c r="D9" s="106">
        <v>1</v>
      </c>
      <c r="E9" s="107"/>
      <c r="F9" s="108">
        <f aca="true" t="shared" si="0" ref="F9:F39">D9*E9</f>
        <v>0</v>
      </c>
    </row>
    <row r="10" spans="1:6" s="68" customFormat="1" ht="14.25">
      <c r="A10" s="106">
        <v>3</v>
      </c>
      <c r="B10" s="150" t="s">
        <v>161</v>
      </c>
      <c r="C10" s="106" t="s">
        <v>24</v>
      </c>
      <c r="D10" s="106">
        <v>100</v>
      </c>
      <c r="E10" s="107"/>
      <c r="F10" s="108">
        <f t="shared" si="0"/>
        <v>0</v>
      </c>
    </row>
    <row r="11" spans="1:6" s="68" customFormat="1" ht="14.25">
      <c r="A11" s="106">
        <v>4</v>
      </c>
      <c r="B11" s="150" t="s">
        <v>162</v>
      </c>
      <c r="C11" s="106" t="s">
        <v>24</v>
      </c>
      <c r="D11" s="106">
        <v>100</v>
      </c>
      <c r="E11" s="107"/>
      <c r="F11" s="108">
        <f t="shared" si="0"/>
        <v>0</v>
      </c>
    </row>
    <row r="12" spans="1:6" s="68" customFormat="1" ht="12.75">
      <c r="A12" s="106">
        <v>5</v>
      </c>
      <c r="B12" s="150" t="s">
        <v>78</v>
      </c>
      <c r="C12" s="106" t="s">
        <v>24</v>
      </c>
      <c r="D12" s="106">
        <v>100</v>
      </c>
      <c r="E12" s="107"/>
      <c r="F12" s="108">
        <f t="shared" si="0"/>
        <v>0</v>
      </c>
    </row>
    <row r="13" spans="1:6" s="68" customFormat="1" ht="12.75">
      <c r="A13" s="106">
        <v>6</v>
      </c>
      <c r="B13" s="150" t="s">
        <v>79</v>
      </c>
      <c r="C13" s="106" t="s">
        <v>24</v>
      </c>
      <c r="D13" s="106">
        <v>20</v>
      </c>
      <c r="E13" s="107"/>
      <c r="F13" s="108">
        <f t="shared" si="0"/>
        <v>0</v>
      </c>
    </row>
    <row r="14" spans="1:6" s="68" customFormat="1" ht="12.75">
      <c r="A14" s="106">
        <v>7</v>
      </c>
      <c r="B14" s="150" t="s">
        <v>80</v>
      </c>
      <c r="C14" s="106" t="s">
        <v>24</v>
      </c>
      <c r="D14" s="106">
        <v>80</v>
      </c>
      <c r="E14" s="107"/>
      <c r="F14" s="108">
        <f t="shared" si="0"/>
        <v>0</v>
      </c>
    </row>
    <row r="15" spans="1:6" ht="12.75">
      <c r="A15" s="147" t="s">
        <v>81</v>
      </c>
      <c r="B15" s="148" t="s">
        <v>82</v>
      </c>
      <c r="C15" s="109"/>
      <c r="D15" s="75"/>
      <c r="E15" s="110"/>
      <c r="F15" s="108"/>
    </row>
    <row r="16" spans="1:6" ht="24.75">
      <c r="A16" s="75">
        <v>1</v>
      </c>
      <c r="B16" s="94" t="s">
        <v>83</v>
      </c>
      <c r="C16" s="111" t="s">
        <v>66</v>
      </c>
      <c r="D16" s="75">
        <v>40</v>
      </c>
      <c r="E16" s="110"/>
      <c r="F16" s="108">
        <f t="shared" si="0"/>
        <v>0</v>
      </c>
    </row>
    <row r="17" spans="1:6" ht="37.5">
      <c r="A17" s="75">
        <v>2</v>
      </c>
      <c r="B17" s="94" t="s">
        <v>84</v>
      </c>
      <c r="C17" s="111" t="s">
        <v>66</v>
      </c>
      <c r="D17" s="75">
        <v>50</v>
      </c>
      <c r="E17" s="110"/>
      <c r="F17" s="108">
        <f t="shared" si="0"/>
        <v>0</v>
      </c>
    </row>
    <row r="18" spans="1:6" s="68" customFormat="1" ht="24.75">
      <c r="A18" s="75">
        <v>3</v>
      </c>
      <c r="B18" s="94" t="s">
        <v>85</v>
      </c>
      <c r="C18" s="111" t="s">
        <v>66</v>
      </c>
      <c r="D18" s="111">
        <v>20</v>
      </c>
      <c r="E18" s="112"/>
      <c r="F18" s="108">
        <f t="shared" si="0"/>
        <v>0</v>
      </c>
    </row>
    <row r="19" spans="1:6" s="68" customFormat="1" ht="12.75">
      <c r="A19" s="75">
        <v>4</v>
      </c>
      <c r="B19" s="94" t="s">
        <v>86</v>
      </c>
      <c r="C19" s="111" t="s">
        <v>66</v>
      </c>
      <c r="D19" s="111">
        <v>10</v>
      </c>
      <c r="E19" s="112"/>
      <c r="F19" s="108">
        <f t="shared" si="0"/>
        <v>0</v>
      </c>
    </row>
    <row r="20" spans="1:6" s="68" customFormat="1" ht="12.75">
      <c r="A20" s="75">
        <v>5</v>
      </c>
      <c r="B20" s="94" t="s">
        <v>87</v>
      </c>
      <c r="C20" s="106" t="s">
        <v>66</v>
      </c>
      <c r="D20" s="106">
        <v>10</v>
      </c>
      <c r="E20" s="107"/>
      <c r="F20" s="108">
        <f t="shared" si="0"/>
        <v>0</v>
      </c>
    </row>
    <row r="21" spans="1:6" s="68" customFormat="1" ht="12.75">
      <c r="A21" s="75">
        <v>6</v>
      </c>
      <c r="B21" s="94" t="s">
        <v>88</v>
      </c>
      <c r="C21" s="106" t="s">
        <v>66</v>
      </c>
      <c r="D21" s="106">
        <v>10</v>
      </c>
      <c r="E21" s="107"/>
      <c r="F21" s="108">
        <f t="shared" si="0"/>
        <v>0</v>
      </c>
    </row>
    <row r="22" spans="1:6" s="68" customFormat="1" ht="12.75">
      <c r="A22" s="75">
        <v>7</v>
      </c>
      <c r="B22" s="94" t="s">
        <v>89</v>
      </c>
      <c r="C22" s="106" t="s">
        <v>66</v>
      </c>
      <c r="D22" s="106">
        <v>10</v>
      </c>
      <c r="E22" s="107"/>
      <c r="F22" s="108">
        <f t="shared" si="0"/>
        <v>0</v>
      </c>
    </row>
    <row r="23" spans="1:6" s="68" customFormat="1" ht="12.75">
      <c r="A23" s="75">
        <v>8</v>
      </c>
      <c r="B23" s="94" t="s">
        <v>90</v>
      </c>
      <c r="C23" s="106" t="s">
        <v>66</v>
      </c>
      <c r="D23" s="106">
        <v>10</v>
      </c>
      <c r="E23" s="107"/>
      <c r="F23" s="108">
        <f t="shared" si="0"/>
        <v>0</v>
      </c>
    </row>
    <row r="24" spans="1:6" s="68" customFormat="1" ht="12.75">
      <c r="A24" s="75">
        <v>9</v>
      </c>
      <c r="B24" s="151" t="s">
        <v>91</v>
      </c>
      <c r="C24" s="106" t="s">
        <v>66</v>
      </c>
      <c r="D24" s="106">
        <v>30</v>
      </c>
      <c r="E24" s="107"/>
      <c r="F24" s="108">
        <f t="shared" si="0"/>
        <v>0</v>
      </c>
    </row>
    <row r="25" spans="1:6" s="68" customFormat="1" ht="12.75">
      <c r="A25" s="75">
        <v>10</v>
      </c>
      <c r="B25" s="151" t="s">
        <v>92</v>
      </c>
      <c r="C25" s="106" t="s">
        <v>66</v>
      </c>
      <c r="D25" s="106">
        <v>5</v>
      </c>
      <c r="E25" s="107"/>
      <c r="F25" s="108">
        <f t="shared" si="0"/>
        <v>0</v>
      </c>
    </row>
    <row r="26" spans="1:6" s="68" customFormat="1" ht="12.75">
      <c r="A26" s="75">
        <v>11</v>
      </c>
      <c r="B26" s="151" t="s">
        <v>93</v>
      </c>
      <c r="C26" s="106" t="s">
        <v>66</v>
      </c>
      <c r="D26" s="106">
        <v>10</v>
      </c>
      <c r="E26" s="107"/>
      <c r="F26" s="108">
        <f t="shared" si="0"/>
        <v>0</v>
      </c>
    </row>
    <row r="27" spans="1:6" s="68" customFormat="1" ht="12.75">
      <c r="A27" s="75">
        <v>12</v>
      </c>
      <c r="B27" s="151" t="s">
        <v>94</v>
      </c>
      <c r="C27" s="106" t="s">
        <v>66</v>
      </c>
      <c r="D27" s="106">
        <v>5</v>
      </c>
      <c r="E27" s="107"/>
      <c r="F27" s="108">
        <f t="shared" si="0"/>
        <v>0</v>
      </c>
    </row>
    <row r="28" spans="1:6" s="68" customFormat="1" ht="24.75">
      <c r="A28" s="75">
        <v>13</v>
      </c>
      <c r="B28" s="128" t="s">
        <v>95</v>
      </c>
      <c r="C28" s="106" t="s">
        <v>66</v>
      </c>
      <c r="D28" s="106">
        <v>110</v>
      </c>
      <c r="E28" s="107"/>
      <c r="F28" s="108">
        <f t="shared" si="0"/>
        <v>0</v>
      </c>
    </row>
    <row r="29" spans="1:6" s="68" customFormat="1" ht="24.75">
      <c r="A29" s="75">
        <v>14</v>
      </c>
      <c r="B29" s="128" t="s">
        <v>96</v>
      </c>
      <c r="C29" s="106" t="s">
        <v>66</v>
      </c>
      <c r="D29" s="106">
        <v>20</v>
      </c>
      <c r="E29" s="107"/>
      <c r="F29" s="108">
        <f t="shared" si="0"/>
        <v>0</v>
      </c>
    </row>
    <row r="30" spans="1:6" s="68" customFormat="1" ht="24.75">
      <c r="A30" s="75">
        <v>15</v>
      </c>
      <c r="B30" s="128" t="s">
        <v>97</v>
      </c>
      <c r="C30" s="106" t="s">
        <v>66</v>
      </c>
      <c r="D30" s="106">
        <v>30</v>
      </c>
      <c r="E30" s="107"/>
      <c r="F30" s="108">
        <f t="shared" si="0"/>
        <v>0</v>
      </c>
    </row>
    <row r="31" spans="1:6" s="68" customFormat="1" ht="24.75">
      <c r="A31" s="75">
        <v>16</v>
      </c>
      <c r="B31" s="128" t="s">
        <v>98</v>
      </c>
      <c r="C31" s="106" t="s">
        <v>66</v>
      </c>
      <c r="D31" s="106">
        <v>5</v>
      </c>
      <c r="E31" s="107"/>
      <c r="F31" s="108">
        <f t="shared" si="0"/>
        <v>0</v>
      </c>
    </row>
    <row r="32" spans="1:6" s="68" customFormat="1" ht="24.75">
      <c r="A32" s="75">
        <v>17</v>
      </c>
      <c r="B32" s="128" t="s">
        <v>99</v>
      </c>
      <c r="C32" s="106" t="s">
        <v>66</v>
      </c>
      <c r="D32" s="106">
        <v>10</v>
      </c>
      <c r="E32" s="107"/>
      <c r="F32" s="108">
        <f t="shared" si="0"/>
        <v>0</v>
      </c>
    </row>
    <row r="33" spans="1:6" s="68" customFormat="1" ht="24.75">
      <c r="A33" s="75">
        <v>18</v>
      </c>
      <c r="B33" s="128" t="s">
        <v>100</v>
      </c>
      <c r="C33" s="106" t="s">
        <v>66</v>
      </c>
      <c r="D33" s="106">
        <v>5</v>
      </c>
      <c r="E33" s="107"/>
      <c r="F33" s="108">
        <f t="shared" si="0"/>
        <v>0</v>
      </c>
    </row>
    <row r="34" spans="1:6" s="68" customFormat="1" ht="12.75">
      <c r="A34" s="75">
        <v>19</v>
      </c>
      <c r="B34" s="128" t="s">
        <v>101</v>
      </c>
      <c r="C34" s="106" t="s">
        <v>66</v>
      </c>
      <c r="D34" s="106">
        <v>80</v>
      </c>
      <c r="E34" s="107"/>
      <c r="F34" s="108">
        <f t="shared" si="0"/>
        <v>0</v>
      </c>
    </row>
    <row r="35" spans="1:6" s="68" customFormat="1" ht="12.75">
      <c r="A35" s="75">
        <v>20</v>
      </c>
      <c r="B35" s="128" t="s">
        <v>102</v>
      </c>
      <c r="C35" s="106" t="s">
        <v>66</v>
      </c>
      <c r="D35" s="106">
        <v>90</v>
      </c>
      <c r="E35" s="107"/>
      <c r="F35" s="108">
        <f t="shared" si="0"/>
        <v>0</v>
      </c>
    </row>
    <row r="36" spans="1:6" ht="12.75">
      <c r="A36" s="147" t="s">
        <v>81</v>
      </c>
      <c r="B36" s="147" t="s">
        <v>103</v>
      </c>
      <c r="C36" s="75"/>
      <c r="D36" s="75"/>
      <c r="E36" s="110"/>
      <c r="F36" s="108"/>
    </row>
    <row r="37" spans="1:6" ht="12.75">
      <c r="A37" s="75">
        <v>1</v>
      </c>
      <c r="B37" s="150" t="s">
        <v>104</v>
      </c>
      <c r="C37" s="106" t="s">
        <v>24</v>
      </c>
      <c r="D37" s="75">
        <v>200</v>
      </c>
      <c r="E37" s="110"/>
      <c r="F37" s="108">
        <f t="shared" si="0"/>
        <v>0</v>
      </c>
    </row>
    <row r="38" spans="1:6" ht="24.75">
      <c r="A38" s="75">
        <v>2</v>
      </c>
      <c r="B38" s="149" t="s">
        <v>105</v>
      </c>
      <c r="C38" s="106" t="s">
        <v>66</v>
      </c>
      <c r="D38" s="75">
        <v>50</v>
      </c>
      <c r="E38" s="113"/>
      <c r="F38" s="108">
        <f t="shared" si="0"/>
        <v>0</v>
      </c>
    </row>
    <row r="39" spans="1:9" s="68" customFormat="1" ht="12.75">
      <c r="A39" s="75">
        <v>3</v>
      </c>
      <c r="B39" s="149" t="s">
        <v>106</v>
      </c>
      <c r="C39" s="106" t="s">
        <v>66</v>
      </c>
      <c r="D39" s="111">
        <v>2</v>
      </c>
      <c r="E39" s="107"/>
      <c r="F39" s="108">
        <f t="shared" si="0"/>
        <v>0</v>
      </c>
      <c r="H39" s="69"/>
      <c r="I39" s="69"/>
    </row>
    <row r="40" spans="1:6" ht="12.75">
      <c r="A40" s="95"/>
      <c r="B40" s="96"/>
      <c r="C40" s="95"/>
      <c r="D40" s="95"/>
      <c r="E40" s="97"/>
      <c r="F40" s="98"/>
    </row>
    <row r="41" spans="1:6" ht="12.75">
      <c r="A41" s="90"/>
      <c r="B41" s="58" t="s">
        <v>159</v>
      </c>
      <c r="C41" s="56"/>
      <c r="D41" s="99"/>
      <c r="E41" s="56"/>
      <c r="F41" s="59">
        <f>SUM(F7:F39)</f>
        <v>0</v>
      </c>
    </row>
    <row r="42" spans="1:6" ht="12.75">
      <c r="A42" s="90"/>
      <c r="B42" s="60" t="s">
        <v>10</v>
      </c>
      <c r="C42" s="25"/>
      <c r="D42" s="100"/>
      <c r="E42" s="25"/>
      <c r="F42" s="61">
        <f>0.2*F41</f>
        <v>0</v>
      </c>
    </row>
    <row r="43" spans="1:6" ht="12.75">
      <c r="A43" s="90"/>
      <c r="B43" s="58" t="s">
        <v>160</v>
      </c>
      <c r="C43" s="25"/>
      <c r="D43" s="100"/>
      <c r="E43" s="25"/>
      <c r="F43" s="59">
        <f>F42+F41</f>
        <v>0</v>
      </c>
    </row>
    <row r="44" spans="1:6" ht="12.75">
      <c r="A44" s="90"/>
      <c r="B44" s="66"/>
      <c r="C44" s="25"/>
      <c r="D44" s="100"/>
      <c r="E44" s="25"/>
      <c r="F44" s="101"/>
    </row>
    <row r="45" spans="1:6" ht="12.75">
      <c r="A45" s="90"/>
      <c r="B45" s="66" t="s">
        <v>163</v>
      </c>
      <c r="C45" s="25"/>
      <c r="D45" s="100"/>
      <c r="E45" s="25"/>
      <c r="F45" s="101"/>
    </row>
    <row r="46" spans="1:6" ht="12.75">
      <c r="A46" s="90"/>
      <c r="B46" s="66"/>
      <c r="C46" s="25"/>
      <c r="D46" s="100"/>
      <c r="E46" s="25"/>
      <c r="F46" s="101"/>
    </row>
    <row r="47" spans="1:6" ht="15">
      <c r="A47" s="90"/>
      <c r="B47" s="88" t="s">
        <v>157</v>
      </c>
      <c r="C47" s="25"/>
      <c r="D47" s="100"/>
      <c r="E47" s="25"/>
      <c r="F47" s="101"/>
    </row>
    <row r="48" spans="1:6" ht="15">
      <c r="A48" s="90"/>
      <c r="B48" s="89" t="s">
        <v>158</v>
      </c>
      <c r="C48" s="25"/>
      <c r="D48" s="100"/>
      <c r="E48" s="25"/>
      <c r="F48" s="101"/>
    </row>
  </sheetData>
  <sheetProtection selectLockedCells="1" selectUnlockedCells="1"/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5" zoomScaleNormal="85" zoomScaleSheetLayoutView="75" zoomScalePageLayoutView="0" workbookViewId="0" topLeftCell="A25">
      <selection activeCell="A7" sqref="A7:D27"/>
    </sheetView>
  </sheetViews>
  <sheetFormatPr defaultColWidth="8.57421875" defaultRowHeight="12.75"/>
  <cols>
    <col min="1" max="1" width="9.00390625" style="0" customWidth="1"/>
    <col min="2" max="2" width="56.28125" style="0" customWidth="1"/>
    <col min="3" max="3" width="8.57421875" style="0" customWidth="1"/>
    <col min="4" max="4" width="12.28125" style="0" customWidth="1"/>
    <col min="5" max="5" width="13.00390625" style="0" customWidth="1"/>
    <col min="6" max="6" width="11.421875" style="0" customWidth="1"/>
  </cols>
  <sheetData>
    <row r="1" ht="15">
      <c r="E1" s="119" t="s">
        <v>172</v>
      </c>
    </row>
    <row r="2" spans="1:6" ht="42">
      <c r="A2" s="4" t="s">
        <v>0</v>
      </c>
      <c r="B2" s="125" t="s">
        <v>164</v>
      </c>
      <c r="C2" s="91"/>
      <c r="D2" s="91"/>
      <c r="E2" s="91"/>
      <c r="F2" s="91"/>
    </row>
    <row r="3" spans="1:6" ht="13.5">
      <c r="A3" s="4" t="s">
        <v>12</v>
      </c>
      <c r="B3" s="29" t="s">
        <v>107</v>
      </c>
      <c r="C3" s="91"/>
      <c r="D3" s="91"/>
      <c r="E3" s="91"/>
      <c r="F3" s="91"/>
    </row>
    <row r="4" spans="1:6" ht="13.5">
      <c r="A4" s="4" t="s">
        <v>176</v>
      </c>
      <c r="B4" s="4" t="s">
        <v>175</v>
      </c>
      <c r="C4" s="91"/>
      <c r="D4" s="91"/>
      <c r="E4" s="91"/>
      <c r="F4" s="91"/>
    </row>
    <row r="5" spans="1:6" ht="25.5">
      <c r="A5" s="31" t="s">
        <v>13</v>
      </c>
      <c r="B5" s="31" t="s">
        <v>40</v>
      </c>
      <c r="C5" s="31" t="s">
        <v>14</v>
      </c>
      <c r="D5" s="80" t="s">
        <v>15</v>
      </c>
      <c r="E5" s="31" t="s">
        <v>16</v>
      </c>
      <c r="F5" s="31" t="s">
        <v>17</v>
      </c>
    </row>
    <row r="6" spans="1:6" ht="15" customHeight="1">
      <c r="A6" s="86">
        <v>1</v>
      </c>
      <c r="B6" s="86">
        <v>2</v>
      </c>
      <c r="C6" s="86">
        <v>3</v>
      </c>
      <c r="D6" s="114">
        <v>4</v>
      </c>
      <c r="E6" s="86">
        <v>5</v>
      </c>
      <c r="F6" s="86">
        <v>6</v>
      </c>
    </row>
    <row r="7" spans="1:6" ht="12.75">
      <c r="A7" s="152">
        <v>1</v>
      </c>
      <c r="B7" s="153" t="s">
        <v>188</v>
      </c>
      <c r="C7" s="152"/>
      <c r="D7" s="154"/>
      <c r="E7" s="112"/>
      <c r="F7" s="112"/>
    </row>
    <row r="8" spans="1:6" ht="12.75">
      <c r="A8" s="75">
        <v>1</v>
      </c>
      <c r="B8" s="127" t="s">
        <v>165</v>
      </c>
      <c r="C8" s="130" t="s">
        <v>108</v>
      </c>
      <c r="D8" s="75">
        <v>1</v>
      </c>
      <c r="E8" s="107"/>
      <c r="F8" s="115">
        <f>D8*E8</f>
        <v>0</v>
      </c>
    </row>
    <row r="9" spans="1:6" ht="12">
      <c r="A9" s="75">
        <v>2</v>
      </c>
      <c r="B9" s="127" t="s">
        <v>109</v>
      </c>
      <c r="C9" s="130" t="s">
        <v>108</v>
      </c>
      <c r="D9" s="75">
        <v>1</v>
      </c>
      <c r="E9" s="107"/>
      <c r="F9" s="115">
        <f aca="true" t="shared" si="0" ref="F9:F27">D9*E9</f>
        <v>0</v>
      </c>
    </row>
    <row r="10" spans="1:6" ht="12">
      <c r="A10" s="75">
        <v>3</v>
      </c>
      <c r="B10" s="127" t="s">
        <v>110</v>
      </c>
      <c r="C10" s="130" t="s">
        <v>108</v>
      </c>
      <c r="D10" s="75">
        <v>4</v>
      </c>
      <c r="E10" s="107"/>
      <c r="F10" s="115">
        <f t="shared" si="0"/>
        <v>0</v>
      </c>
    </row>
    <row r="11" spans="1:6" ht="39" customHeight="1">
      <c r="A11" s="75">
        <v>4</v>
      </c>
      <c r="B11" s="127" t="s">
        <v>111</v>
      </c>
      <c r="C11" s="130" t="s">
        <v>108</v>
      </c>
      <c r="D11" s="75">
        <v>25</v>
      </c>
      <c r="E11" s="107"/>
      <c r="F11" s="115">
        <f t="shared" si="0"/>
        <v>0</v>
      </c>
    </row>
    <row r="12" spans="1:6" ht="24.75">
      <c r="A12" s="75">
        <v>5</v>
      </c>
      <c r="B12" s="127" t="s">
        <v>112</v>
      </c>
      <c r="C12" s="130" t="s">
        <v>108</v>
      </c>
      <c r="D12" s="75">
        <v>35</v>
      </c>
      <c r="E12" s="107"/>
      <c r="F12" s="115">
        <f t="shared" si="0"/>
        <v>0</v>
      </c>
    </row>
    <row r="13" spans="1:6" ht="12">
      <c r="A13" s="75">
        <v>6</v>
      </c>
      <c r="B13" s="127" t="s">
        <v>113</v>
      </c>
      <c r="C13" s="130" t="s">
        <v>108</v>
      </c>
      <c r="D13" s="75">
        <v>60</v>
      </c>
      <c r="E13" s="107"/>
      <c r="F13" s="115">
        <f t="shared" si="0"/>
        <v>0</v>
      </c>
    </row>
    <row r="14" spans="1:6" ht="24.75">
      <c r="A14" s="75">
        <v>7</v>
      </c>
      <c r="B14" s="127" t="s">
        <v>114</v>
      </c>
      <c r="C14" s="130" t="s">
        <v>108</v>
      </c>
      <c r="D14" s="75">
        <v>5</v>
      </c>
      <c r="E14" s="107"/>
      <c r="F14" s="115">
        <f t="shared" si="0"/>
        <v>0</v>
      </c>
    </row>
    <row r="15" spans="1:6" ht="24.75">
      <c r="A15" s="75">
        <v>8</v>
      </c>
      <c r="B15" s="127" t="s">
        <v>115</v>
      </c>
      <c r="C15" s="130" t="s">
        <v>108</v>
      </c>
      <c r="D15" s="75">
        <v>8</v>
      </c>
      <c r="E15" s="107"/>
      <c r="F15" s="115">
        <f t="shared" si="0"/>
        <v>0</v>
      </c>
    </row>
    <row r="16" spans="1:6" ht="37.5">
      <c r="A16" s="75">
        <v>9</v>
      </c>
      <c r="B16" s="127" t="s">
        <v>116</v>
      </c>
      <c r="C16" s="130" t="s">
        <v>66</v>
      </c>
      <c r="D16" s="75">
        <v>1</v>
      </c>
      <c r="E16" s="107"/>
      <c r="F16" s="115">
        <f t="shared" si="0"/>
        <v>0</v>
      </c>
    </row>
    <row r="17" spans="1:6" ht="75">
      <c r="A17" s="75">
        <v>10</v>
      </c>
      <c r="B17" s="127" t="s">
        <v>117</v>
      </c>
      <c r="C17" s="130" t="s">
        <v>108</v>
      </c>
      <c r="D17" s="75">
        <v>2</v>
      </c>
      <c r="E17" s="107"/>
      <c r="F17" s="115">
        <f t="shared" si="0"/>
        <v>0</v>
      </c>
    </row>
    <row r="18" spans="1:6" ht="62.25">
      <c r="A18" s="75">
        <v>11</v>
      </c>
      <c r="B18" s="127" t="s">
        <v>118</v>
      </c>
      <c r="C18" s="130" t="s">
        <v>108</v>
      </c>
      <c r="D18" s="75">
        <v>5</v>
      </c>
      <c r="E18" s="107"/>
      <c r="F18" s="115">
        <f t="shared" si="0"/>
        <v>0</v>
      </c>
    </row>
    <row r="19" spans="1:6" ht="12">
      <c r="A19" s="75">
        <v>12</v>
      </c>
      <c r="B19" s="127" t="s">
        <v>119</v>
      </c>
      <c r="C19" s="130" t="s">
        <v>108</v>
      </c>
      <c r="D19" s="75">
        <v>35</v>
      </c>
      <c r="E19" s="107"/>
      <c r="F19" s="115">
        <f t="shared" si="0"/>
        <v>0</v>
      </c>
    </row>
    <row r="20" spans="1:6" ht="49.5">
      <c r="A20" s="75">
        <v>13</v>
      </c>
      <c r="B20" s="127" t="s">
        <v>120</v>
      </c>
      <c r="C20" s="130" t="s">
        <v>108</v>
      </c>
      <c r="D20" s="75">
        <v>1300</v>
      </c>
      <c r="E20" s="107"/>
      <c r="F20" s="115">
        <f t="shared" si="0"/>
        <v>0</v>
      </c>
    </row>
    <row r="21" spans="1:6" ht="12">
      <c r="A21" s="75">
        <v>14</v>
      </c>
      <c r="B21" s="127" t="s">
        <v>121</v>
      </c>
      <c r="C21" s="130" t="s">
        <v>24</v>
      </c>
      <c r="D21" s="75">
        <v>100</v>
      </c>
      <c r="E21" s="107"/>
      <c r="F21" s="115">
        <f t="shared" si="0"/>
        <v>0</v>
      </c>
    </row>
    <row r="22" spans="1:6" ht="12">
      <c r="A22" s="75">
        <v>15</v>
      </c>
      <c r="B22" s="127" t="s">
        <v>122</v>
      </c>
      <c r="C22" s="130" t="s">
        <v>24</v>
      </c>
      <c r="D22" s="75">
        <v>200</v>
      </c>
      <c r="E22" s="107"/>
      <c r="F22" s="115">
        <f t="shared" si="0"/>
        <v>0</v>
      </c>
    </row>
    <row r="23" spans="1:6" ht="12">
      <c r="A23" s="75">
        <v>16</v>
      </c>
      <c r="B23" s="127" t="s">
        <v>123</v>
      </c>
      <c r="C23" s="130" t="s">
        <v>124</v>
      </c>
      <c r="D23" s="75">
        <v>1</v>
      </c>
      <c r="E23" s="107"/>
      <c r="F23" s="115">
        <f t="shared" si="0"/>
        <v>0</v>
      </c>
    </row>
    <row r="24" spans="1:6" ht="12">
      <c r="A24" s="75">
        <v>17</v>
      </c>
      <c r="B24" s="109" t="s">
        <v>125</v>
      </c>
      <c r="C24" s="130" t="s">
        <v>108</v>
      </c>
      <c r="D24" s="75">
        <v>60</v>
      </c>
      <c r="E24" s="107"/>
      <c r="F24" s="115">
        <f t="shared" si="0"/>
        <v>0</v>
      </c>
    </row>
    <row r="25" spans="1:6" ht="12">
      <c r="A25" s="75">
        <v>18</v>
      </c>
      <c r="B25" s="109" t="s">
        <v>126</v>
      </c>
      <c r="C25" s="130" t="s">
        <v>108</v>
      </c>
      <c r="D25" s="75">
        <v>1</v>
      </c>
      <c r="E25" s="107"/>
      <c r="F25" s="115">
        <f t="shared" si="0"/>
        <v>0</v>
      </c>
    </row>
    <row r="26" spans="1:6" ht="12">
      <c r="A26" s="75">
        <v>19</v>
      </c>
      <c r="B26" s="109" t="s">
        <v>127</v>
      </c>
      <c r="C26" s="130" t="s">
        <v>108</v>
      </c>
      <c r="D26" s="75">
        <v>9</v>
      </c>
      <c r="E26" s="107"/>
      <c r="F26" s="115">
        <f t="shared" si="0"/>
        <v>0</v>
      </c>
    </row>
    <row r="27" spans="1:6" ht="12">
      <c r="A27" s="75">
        <v>20</v>
      </c>
      <c r="B27" s="109" t="s">
        <v>128</v>
      </c>
      <c r="C27" s="130" t="s">
        <v>108</v>
      </c>
      <c r="D27" s="75">
        <v>1</v>
      </c>
      <c r="E27" s="107"/>
      <c r="F27" s="115">
        <f t="shared" si="0"/>
        <v>0</v>
      </c>
    </row>
    <row r="28" spans="1:6" ht="12">
      <c r="A28" s="91"/>
      <c r="B28" s="91"/>
      <c r="C28" s="91"/>
      <c r="D28" s="91"/>
      <c r="E28" s="91"/>
      <c r="F28" s="91"/>
    </row>
    <row r="29" spans="1:6" ht="12.75">
      <c r="A29" s="91"/>
      <c r="B29" s="58" t="s">
        <v>166</v>
      </c>
      <c r="C29" s="56"/>
      <c r="D29" s="99"/>
      <c r="E29" s="56"/>
      <c r="F29" s="59">
        <f>SUM(F8:F28)</f>
        <v>0</v>
      </c>
    </row>
    <row r="30" spans="1:6" ht="12">
      <c r="A30" s="91"/>
      <c r="B30" s="60" t="s">
        <v>10</v>
      </c>
      <c r="C30" s="25"/>
      <c r="D30" s="100"/>
      <c r="E30" s="25"/>
      <c r="F30" s="61">
        <f>0.2*F29</f>
        <v>0</v>
      </c>
    </row>
    <row r="31" spans="1:6" ht="12.75">
      <c r="A31" s="91"/>
      <c r="B31" s="58" t="s">
        <v>167</v>
      </c>
      <c r="C31" s="25"/>
      <c r="D31" s="100"/>
      <c r="E31" s="25"/>
      <c r="F31" s="59">
        <f>F29+F30</f>
        <v>0</v>
      </c>
    </row>
    <row r="32" spans="1:6" ht="12">
      <c r="A32" s="91"/>
      <c r="B32" s="66"/>
      <c r="C32" s="25"/>
      <c r="D32" s="100"/>
      <c r="E32" s="25"/>
      <c r="F32" s="101"/>
    </row>
    <row r="33" spans="1:6" ht="12">
      <c r="A33" s="91"/>
      <c r="B33" s="66" t="s">
        <v>163</v>
      </c>
      <c r="C33" s="25"/>
      <c r="D33" s="100"/>
      <c r="E33" s="25"/>
      <c r="F33" s="101"/>
    </row>
    <row r="34" spans="1:6" ht="12">
      <c r="A34" s="91"/>
      <c r="B34" s="66"/>
      <c r="C34" s="25"/>
      <c r="D34" s="100"/>
      <c r="E34" s="25"/>
      <c r="F34" s="101"/>
    </row>
    <row r="35" spans="1:6" ht="15">
      <c r="A35" s="91"/>
      <c r="B35" s="88" t="s">
        <v>157</v>
      </c>
      <c r="C35" s="25"/>
      <c r="D35" s="100"/>
      <c r="E35" s="25"/>
      <c r="F35" s="101"/>
    </row>
    <row r="36" spans="1:6" ht="15">
      <c r="A36" s="91"/>
      <c r="B36" s="89" t="s">
        <v>158</v>
      </c>
      <c r="C36" s="25"/>
      <c r="D36" s="100"/>
      <c r="E36" s="25"/>
      <c r="F36" s="101"/>
    </row>
    <row r="37" spans="1:6" ht="12">
      <c r="A37" s="91"/>
      <c r="B37" s="91"/>
      <c r="C37" s="91"/>
      <c r="D37" s="91"/>
      <c r="E37" s="91"/>
      <c r="F37" s="91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Normal="85" zoomScaleSheetLayoutView="75" zoomScalePageLayoutView="0" workbookViewId="0" topLeftCell="A4">
      <selection activeCell="A7" sqref="A7:F24"/>
    </sheetView>
  </sheetViews>
  <sheetFormatPr defaultColWidth="11.57421875" defaultRowHeight="12.75"/>
  <cols>
    <col min="1" max="1" width="7.57421875" style="0" customWidth="1"/>
    <col min="2" max="2" width="57.8515625" style="0" customWidth="1"/>
  </cols>
  <sheetData>
    <row r="1" ht="15">
      <c r="E1" s="119" t="s">
        <v>173</v>
      </c>
    </row>
    <row r="2" spans="1:6" ht="42">
      <c r="A2" s="4" t="s">
        <v>0</v>
      </c>
      <c r="B2" s="125" t="s">
        <v>164</v>
      </c>
      <c r="C2" s="28"/>
      <c r="D2" s="23"/>
      <c r="E2" s="23"/>
      <c r="F2" s="26"/>
    </row>
    <row r="3" spans="1:6" ht="13.5">
      <c r="A3" s="4" t="s">
        <v>12</v>
      </c>
      <c r="B3" s="29" t="s">
        <v>6</v>
      </c>
      <c r="C3" s="25"/>
      <c r="D3" s="23"/>
      <c r="E3" s="23"/>
      <c r="F3" s="26"/>
    </row>
    <row r="4" spans="1:6" ht="13.5">
      <c r="A4" s="4" t="s">
        <v>176</v>
      </c>
      <c r="B4" s="4" t="s">
        <v>175</v>
      </c>
      <c r="C4" s="28"/>
      <c r="D4" s="23"/>
      <c r="E4" s="23"/>
      <c r="F4" s="26"/>
    </row>
    <row r="5" spans="1:6" ht="27" customHeight="1">
      <c r="A5" s="121" t="s">
        <v>13</v>
      </c>
      <c r="B5" s="121" t="s">
        <v>40</v>
      </c>
      <c r="C5" s="121" t="s">
        <v>14</v>
      </c>
      <c r="D5" s="122" t="s">
        <v>15</v>
      </c>
      <c r="E5" s="121" t="s">
        <v>16</v>
      </c>
      <c r="F5" s="121" t="s">
        <v>17</v>
      </c>
    </row>
    <row r="6" spans="1:6" ht="12">
      <c r="A6" s="116">
        <v>1</v>
      </c>
      <c r="B6" s="116">
        <v>2</v>
      </c>
      <c r="C6" s="117">
        <v>3</v>
      </c>
      <c r="D6" s="118">
        <v>4</v>
      </c>
      <c r="E6" s="116">
        <v>5</v>
      </c>
      <c r="F6" s="116">
        <v>6</v>
      </c>
    </row>
    <row r="7" spans="1:6" ht="12.75">
      <c r="A7" s="132">
        <v>1</v>
      </c>
      <c r="B7" s="133" t="s">
        <v>129</v>
      </c>
      <c r="C7" s="129"/>
      <c r="D7" s="134"/>
      <c r="E7" s="131"/>
      <c r="F7" s="135"/>
    </row>
    <row r="8" spans="1:6" ht="24.75">
      <c r="A8" s="73"/>
      <c r="B8" s="127" t="s">
        <v>130</v>
      </c>
      <c r="C8" s="75" t="s">
        <v>20</v>
      </c>
      <c r="D8" s="155">
        <v>50</v>
      </c>
      <c r="E8" s="155"/>
      <c r="F8" s="156">
        <f>D8*E8</f>
        <v>0</v>
      </c>
    </row>
    <row r="9" spans="1:6" ht="27.75" customHeight="1">
      <c r="A9" s="73"/>
      <c r="B9" s="127" t="s">
        <v>131</v>
      </c>
      <c r="C9" s="75" t="s">
        <v>20</v>
      </c>
      <c r="D9" s="155">
        <v>16</v>
      </c>
      <c r="E9" s="155"/>
      <c r="F9" s="156">
        <f>D9*E9</f>
        <v>0</v>
      </c>
    </row>
    <row r="10" spans="1:6" ht="12">
      <c r="A10" s="73"/>
      <c r="B10" s="127" t="s">
        <v>132</v>
      </c>
      <c r="C10" s="75" t="s">
        <v>66</v>
      </c>
      <c r="D10" s="155">
        <v>2</v>
      </c>
      <c r="E10" s="155"/>
      <c r="F10" s="156">
        <f>D10*E10</f>
        <v>0</v>
      </c>
    </row>
    <row r="11" spans="1:6" ht="12">
      <c r="A11" s="73"/>
      <c r="B11" s="127" t="s">
        <v>133</v>
      </c>
      <c r="C11" s="75" t="s">
        <v>66</v>
      </c>
      <c r="D11" s="155">
        <v>2</v>
      </c>
      <c r="E11" s="155"/>
      <c r="F11" s="156">
        <f>D11*E11</f>
        <v>0</v>
      </c>
    </row>
    <row r="12" spans="1:6" ht="12.75">
      <c r="A12" s="132">
        <v>2</v>
      </c>
      <c r="B12" s="133" t="s">
        <v>134</v>
      </c>
      <c r="C12" s="129"/>
      <c r="D12" s="134"/>
      <c r="E12" s="131"/>
      <c r="F12" s="135"/>
    </row>
    <row r="13" spans="1:6" ht="16.5" customHeight="1">
      <c r="A13" s="132"/>
      <c r="B13" s="128" t="s">
        <v>135</v>
      </c>
      <c r="C13" s="129" t="s">
        <v>66</v>
      </c>
      <c r="D13" s="155">
        <v>10</v>
      </c>
      <c r="E13" s="155"/>
      <c r="F13" s="156">
        <f aca="true" t="shared" si="0" ref="F13:F20">D13*E13</f>
        <v>0</v>
      </c>
    </row>
    <row r="14" spans="1:6" ht="12.75">
      <c r="A14" s="132"/>
      <c r="B14" s="128" t="s">
        <v>136</v>
      </c>
      <c r="C14" s="129" t="s">
        <v>24</v>
      </c>
      <c r="D14" s="155">
        <v>15</v>
      </c>
      <c r="E14" s="155"/>
      <c r="F14" s="156">
        <f t="shared" si="0"/>
        <v>0</v>
      </c>
    </row>
    <row r="15" spans="1:6" ht="24.75">
      <c r="A15" s="132"/>
      <c r="B15" s="128" t="s">
        <v>137</v>
      </c>
      <c r="C15" s="129" t="s">
        <v>24</v>
      </c>
      <c r="D15" s="155">
        <v>15</v>
      </c>
      <c r="E15" s="155"/>
      <c r="F15" s="156">
        <f t="shared" si="0"/>
        <v>0</v>
      </c>
    </row>
    <row r="16" spans="1:6" ht="12.75">
      <c r="A16" s="132"/>
      <c r="B16" s="128" t="s">
        <v>138</v>
      </c>
      <c r="C16" s="75" t="s">
        <v>66</v>
      </c>
      <c r="D16" s="155">
        <f>$D$14</f>
        <v>15</v>
      </c>
      <c r="E16" s="155"/>
      <c r="F16" s="156">
        <f t="shared" si="0"/>
        <v>0</v>
      </c>
    </row>
    <row r="17" spans="1:6" ht="12.75">
      <c r="A17" s="132"/>
      <c r="B17" s="128" t="s">
        <v>139</v>
      </c>
      <c r="C17" s="75" t="s">
        <v>66</v>
      </c>
      <c r="D17" s="155">
        <f>$D$14</f>
        <v>15</v>
      </c>
      <c r="E17" s="155"/>
      <c r="F17" s="156">
        <f t="shared" si="0"/>
        <v>0</v>
      </c>
    </row>
    <row r="18" spans="1:6" ht="12.75">
      <c r="A18" s="132"/>
      <c r="B18" s="128" t="s">
        <v>140</v>
      </c>
      <c r="C18" s="75" t="s">
        <v>66</v>
      </c>
      <c r="D18" s="155">
        <f>$D$14</f>
        <v>15</v>
      </c>
      <c r="E18" s="155"/>
      <c r="F18" s="156">
        <f t="shared" si="0"/>
        <v>0</v>
      </c>
    </row>
    <row r="19" spans="1:6" ht="12.75">
      <c r="A19" s="132"/>
      <c r="B19" s="128" t="s">
        <v>141</v>
      </c>
      <c r="C19" s="75" t="s">
        <v>66</v>
      </c>
      <c r="D19" s="155">
        <f>$D$14</f>
        <v>15</v>
      </c>
      <c r="E19" s="155"/>
      <c r="F19" s="156">
        <f t="shared" si="0"/>
        <v>0</v>
      </c>
    </row>
    <row r="20" spans="1:6" ht="12">
      <c r="A20" s="73"/>
      <c r="B20" s="127" t="s">
        <v>142</v>
      </c>
      <c r="C20" s="75" t="s">
        <v>66</v>
      </c>
      <c r="D20" s="155">
        <v>1</v>
      </c>
      <c r="E20" s="155"/>
      <c r="F20" s="156">
        <f t="shared" si="0"/>
        <v>0</v>
      </c>
    </row>
    <row r="21" spans="1:6" ht="12">
      <c r="A21" s="157"/>
      <c r="B21" s="157"/>
      <c r="C21" s="157"/>
      <c r="D21" s="157"/>
      <c r="E21" s="157"/>
      <c r="F21" s="157"/>
    </row>
    <row r="22" spans="1:6" ht="12.75">
      <c r="A22" s="158"/>
      <c r="B22" s="159" t="s">
        <v>143</v>
      </c>
      <c r="C22" s="160"/>
      <c r="D22" s="161"/>
      <c r="E22" s="161"/>
      <c r="F22" s="162">
        <f>SUM(F8:F20)</f>
        <v>0</v>
      </c>
    </row>
    <row r="23" spans="1:6" ht="12">
      <c r="A23" s="163"/>
      <c r="B23" s="164" t="s">
        <v>10</v>
      </c>
      <c r="C23" s="165"/>
      <c r="D23" s="163"/>
      <c r="E23" s="163"/>
      <c r="F23" s="166">
        <f>0.2*F22</f>
        <v>0</v>
      </c>
    </row>
    <row r="24" spans="1:6" ht="12.75">
      <c r="A24" s="163"/>
      <c r="B24" s="159" t="s">
        <v>144</v>
      </c>
      <c r="C24" s="165"/>
      <c r="D24" s="163"/>
      <c r="E24" s="163"/>
      <c r="F24" s="162">
        <f>F23+F22</f>
        <v>0</v>
      </c>
    </row>
    <row r="25" spans="1:6" ht="12">
      <c r="A25" s="23"/>
      <c r="B25" s="24"/>
      <c r="C25" s="25"/>
      <c r="D25" s="23"/>
      <c r="E25" s="23"/>
      <c r="F25" s="26"/>
    </row>
    <row r="26" spans="1:6" ht="12">
      <c r="A26" s="23"/>
      <c r="B26" s="66" t="s">
        <v>72</v>
      </c>
      <c r="C26" s="25"/>
      <c r="D26" s="23"/>
      <c r="E26" s="23"/>
      <c r="F26" s="26"/>
    </row>
    <row r="28" ht="15">
      <c r="B28" s="88" t="s">
        <v>157</v>
      </c>
    </row>
    <row r="29" ht="15">
      <c r="B29" s="89" t="s">
        <v>158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75" zoomScaleNormal="85" zoomScaleSheetLayoutView="75" zoomScalePageLayoutView="0" workbookViewId="0" topLeftCell="A1">
      <selection activeCell="A7" sqref="A7:F20"/>
    </sheetView>
  </sheetViews>
  <sheetFormatPr defaultColWidth="11.57421875" defaultRowHeight="12.75"/>
  <cols>
    <col min="1" max="1" width="7.57421875" style="0" customWidth="1"/>
    <col min="2" max="2" width="59.8515625" style="0" customWidth="1"/>
  </cols>
  <sheetData>
    <row r="1" ht="15">
      <c r="E1" s="119" t="s">
        <v>174</v>
      </c>
    </row>
    <row r="2" spans="1:6" ht="42">
      <c r="A2" s="4" t="s">
        <v>0</v>
      </c>
      <c r="B2" s="125" t="s">
        <v>164</v>
      </c>
      <c r="C2" s="28"/>
      <c r="D2" s="23"/>
      <c r="E2" s="23"/>
      <c r="F2" s="26"/>
    </row>
    <row r="3" spans="1:6" ht="13.5">
      <c r="A3" s="4" t="s">
        <v>12</v>
      </c>
      <c r="B3" s="29" t="s">
        <v>7</v>
      </c>
      <c r="C3" s="25"/>
      <c r="D3" s="23"/>
      <c r="E3" s="23"/>
      <c r="F3" s="26"/>
    </row>
    <row r="4" spans="1:6" ht="13.5">
      <c r="A4" s="4" t="s">
        <v>176</v>
      </c>
      <c r="B4" s="4" t="s">
        <v>175</v>
      </c>
      <c r="C4" s="28"/>
      <c r="D4" s="23"/>
      <c r="E4" s="23"/>
      <c r="F4" s="26"/>
    </row>
    <row r="5" spans="1:6" ht="30" customHeight="1">
      <c r="A5" s="121" t="s">
        <v>13</v>
      </c>
      <c r="B5" s="121" t="s">
        <v>40</v>
      </c>
      <c r="C5" s="121" t="s">
        <v>14</v>
      </c>
      <c r="D5" s="122" t="s">
        <v>15</v>
      </c>
      <c r="E5" s="121" t="s">
        <v>16</v>
      </c>
      <c r="F5" s="121" t="s">
        <v>17</v>
      </c>
    </row>
    <row r="6" spans="1:6" ht="12">
      <c r="A6" s="116">
        <v>1</v>
      </c>
      <c r="B6" s="116">
        <v>2</v>
      </c>
      <c r="C6" s="117">
        <v>3</v>
      </c>
      <c r="D6" s="118">
        <v>4</v>
      </c>
      <c r="E6" s="116">
        <v>5</v>
      </c>
      <c r="F6" s="116">
        <v>6</v>
      </c>
    </row>
    <row r="7" spans="1:6" ht="12.75">
      <c r="A7" s="47">
        <v>1</v>
      </c>
      <c r="B7" s="40" t="s">
        <v>145</v>
      </c>
      <c r="C7" s="145"/>
      <c r="D7" s="70"/>
      <c r="E7" s="71"/>
      <c r="F7" s="72"/>
    </row>
    <row r="8" spans="1:6" ht="12">
      <c r="A8" s="73"/>
      <c r="B8" s="74" t="s">
        <v>146</v>
      </c>
      <c r="C8" s="75" t="s">
        <v>24</v>
      </c>
      <c r="D8" s="155">
        <v>9</v>
      </c>
      <c r="E8" s="155"/>
      <c r="F8" s="156">
        <f>D8*E8</f>
        <v>0</v>
      </c>
    </row>
    <row r="9" spans="1:6" ht="12.75">
      <c r="A9" s="47">
        <v>2</v>
      </c>
      <c r="B9" s="40" t="s">
        <v>147</v>
      </c>
      <c r="C9" s="145"/>
      <c r="D9" s="70"/>
      <c r="E9" s="71"/>
      <c r="F9" s="72"/>
    </row>
    <row r="10" spans="1:6" ht="12.75">
      <c r="A10" s="47"/>
      <c r="B10" s="40" t="s">
        <v>148</v>
      </c>
      <c r="C10" s="145"/>
      <c r="D10" s="70"/>
      <c r="E10" s="71"/>
      <c r="F10" s="72"/>
    </row>
    <row r="11" spans="1:6" ht="24.75">
      <c r="A11" s="47"/>
      <c r="B11" s="44" t="s">
        <v>149</v>
      </c>
      <c r="C11" s="75" t="s">
        <v>24</v>
      </c>
      <c r="D11" s="155">
        <v>9</v>
      </c>
      <c r="E11" s="155"/>
      <c r="F11" s="156">
        <f>D11*E11</f>
        <v>0</v>
      </c>
    </row>
    <row r="12" spans="1:6" ht="12.75">
      <c r="A12" s="47"/>
      <c r="B12" s="44" t="s">
        <v>150</v>
      </c>
      <c r="C12" s="145" t="s">
        <v>24</v>
      </c>
      <c r="D12" s="155">
        <v>5</v>
      </c>
      <c r="E12" s="155"/>
      <c r="F12" s="156">
        <f>D12*E12</f>
        <v>0</v>
      </c>
    </row>
    <row r="13" spans="1:6" ht="12.75">
      <c r="A13" s="47"/>
      <c r="B13" s="76" t="s">
        <v>151</v>
      </c>
      <c r="C13" s="75" t="s">
        <v>66</v>
      </c>
      <c r="D13" s="155">
        <v>9</v>
      </c>
      <c r="E13" s="155"/>
      <c r="F13" s="156">
        <f>D13*E13</f>
        <v>0</v>
      </c>
    </row>
    <row r="14" spans="1:6" ht="12.75">
      <c r="A14" s="47"/>
      <c r="B14" s="40" t="s">
        <v>152</v>
      </c>
      <c r="C14" s="145"/>
      <c r="D14" s="70"/>
      <c r="E14" s="71"/>
      <c r="F14" s="72"/>
    </row>
    <row r="15" spans="1:6" ht="12.75">
      <c r="A15" s="47"/>
      <c r="B15" s="44" t="s">
        <v>153</v>
      </c>
      <c r="C15" s="145" t="s">
        <v>24</v>
      </c>
      <c r="D15" s="155">
        <v>6</v>
      </c>
      <c r="E15" s="155"/>
      <c r="F15" s="156">
        <f>D15*E15</f>
        <v>0</v>
      </c>
    </row>
    <row r="16" spans="1:6" ht="12">
      <c r="A16" s="73"/>
      <c r="B16" s="74" t="s">
        <v>154</v>
      </c>
      <c r="C16" s="75" t="s">
        <v>24</v>
      </c>
      <c r="D16" s="155">
        <v>6</v>
      </c>
      <c r="E16" s="155"/>
      <c r="F16" s="156">
        <f>D16*E16</f>
        <v>0</v>
      </c>
    </row>
    <row r="18" spans="1:6" ht="12.75">
      <c r="A18" s="54"/>
      <c r="B18" s="58" t="s">
        <v>155</v>
      </c>
      <c r="C18" s="56"/>
      <c r="D18" s="57"/>
      <c r="E18" s="57"/>
      <c r="F18" s="59">
        <f>SUM(F8:F16)</f>
        <v>0</v>
      </c>
    </row>
    <row r="19" spans="1:6" ht="12">
      <c r="A19" s="23"/>
      <c r="B19" s="60" t="s">
        <v>10</v>
      </c>
      <c r="C19" s="25"/>
      <c r="D19" s="23"/>
      <c r="E19" s="23"/>
      <c r="F19" s="61">
        <f>0.2*F18</f>
        <v>0</v>
      </c>
    </row>
    <row r="20" spans="1:6" ht="12.75">
      <c r="A20" s="23"/>
      <c r="B20" s="58" t="s">
        <v>156</v>
      </c>
      <c r="C20" s="25"/>
      <c r="D20" s="23"/>
      <c r="E20" s="23"/>
      <c r="F20" s="59">
        <f>F19+F18</f>
        <v>0</v>
      </c>
    </row>
    <row r="21" spans="1:6" ht="12">
      <c r="A21" s="23"/>
      <c r="B21" s="24"/>
      <c r="C21" s="25"/>
      <c r="D21" s="23"/>
      <c r="E21" s="23"/>
      <c r="F21" s="26"/>
    </row>
    <row r="22" spans="1:6" ht="12">
      <c r="A22" s="23"/>
      <c r="B22" s="66" t="s">
        <v>72</v>
      </c>
      <c r="C22" s="25"/>
      <c r="D22" s="23"/>
      <c r="E22" s="23"/>
      <c r="F22" s="26"/>
    </row>
    <row r="24" ht="15">
      <c r="B24" s="88" t="s">
        <v>157</v>
      </c>
    </row>
    <row r="25" ht="15">
      <c r="B25" s="89" t="s">
        <v>158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2018-10-29T14:03:49Z</cp:lastPrinted>
  <dcterms:created xsi:type="dcterms:W3CDTF">2018-10-29T12:21:54Z</dcterms:created>
  <dcterms:modified xsi:type="dcterms:W3CDTF">2018-11-02T06:44:24Z</dcterms:modified>
  <cp:category/>
  <cp:version/>
  <cp:contentType/>
  <cp:contentStatus/>
</cp:coreProperties>
</file>